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-15" yWindow="45" windowWidth="15480" windowHeight="5895"/>
  </bookViews>
  <sheets>
    <sheet name="Instructions" sheetId="6" r:id="rId1"/>
    <sheet name="Quote Summary" sheetId="11" r:id="rId2"/>
    <sheet name="Quote$" sheetId="4" r:id="rId3"/>
    <sheet name="Tool$" sheetId="7" r:id="rId4"/>
    <sheet name="Feasibility Sign-Off" sheetId="9" r:id="rId5"/>
    <sheet name="Terms $ Conditions" sheetId="14" r:id="rId6"/>
  </sheets>
  <definedNames>
    <definedName name="_xlnm.Print_Area" localSheetId="4">'Feasibility Sign-Off'!$A$1:$R$73</definedName>
    <definedName name="_xlnm.Print_Area" localSheetId="0">Instructions!$A$1:$N$66</definedName>
    <definedName name="_xlnm.Print_Area" localSheetId="2">'Quote$'!$A$1:$N$66</definedName>
  </definedNames>
  <calcPr calcId="162913"/>
</workbook>
</file>

<file path=xl/calcChain.xml><?xml version="1.0" encoding="utf-8"?>
<calcChain xmlns="http://schemas.openxmlformats.org/spreadsheetml/2006/main">
  <c r="L39" i="9" l="1"/>
  <c r="M16" i="6"/>
  <c r="N16" i="6"/>
  <c r="M17" i="6"/>
  <c r="N17" i="6"/>
  <c r="N23" i="6"/>
  <c r="N24" i="6"/>
  <c r="H31" i="6"/>
  <c r="L31" i="6" s="1"/>
  <c r="K31" i="6"/>
  <c r="N31" i="6"/>
  <c r="H32" i="6"/>
  <c r="L32" i="6" s="1"/>
  <c r="K32" i="6"/>
  <c r="N32" i="6"/>
  <c r="H33" i="6"/>
  <c r="L33" i="6" s="1"/>
  <c r="K33" i="6"/>
  <c r="N33" i="6"/>
  <c r="H34" i="6"/>
  <c r="L34" i="6" s="1"/>
  <c r="K34" i="6"/>
  <c r="N34" i="6"/>
  <c r="H35" i="6"/>
  <c r="L35" i="6" s="1"/>
  <c r="K35" i="6"/>
  <c r="N35" i="6"/>
  <c r="M42" i="6"/>
  <c r="I15" i="4"/>
  <c r="K15" i="4" s="1"/>
  <c r="M16" i="4"/>
  <c r="N16" i="4"/>
  <c r="M17" i="4"/>
  <c r="N17" i="4"/>
  <c r="N22" i="4"/>
  <c r="N25" i="4" s="1"/>
  <c r="G47" i="4" s="1"/>
  <c r="N23" i="4"/>
  <c r="N24" i="4"/>
  <c r="H30" i="4"/>
  <c r="L30" i="4" s="1"/>
  <c r="I30" i="4"/>
  <c r="K30" i="4"/>
  <c r="N30" i="4"/>
  <c r="N36" i="4" s="1"/>
  <c r="G48" i="4" s="1"/>
  <c r="H31" i="4"/>
  <c r="K31" i="4"/>
  <c r="L31" i="4" s="1"/>
  <c r="N31" i="4"/>
  <c r="H32" i="4"/>
  <c r="K32" i="4"/>
  <c r="L32" i="4" s="1"/>
  <c r="N32" i="4"/>
  <c r="H33" i="4"/>
  <c r="K33" i="4"/>
  <c r="L33" i="4" s="1"/>
  <c r="N33" i="4"/>
  <c r="H34" i="4"/>
  <c r="K34" i="4"/>
  <c r="L34" i="4" s="1"/>
  <c r="N34" i="4"/>
  <c r="H35" i="4"/>
  <c r="K35" i="4"/>
  <c r="L35" i="4" s="1"/>
  <c r="N35" i="4"/>
  <c r="M42" i="4"/>
  <c r="L49" i="4"/>
  <c r="E24" i="7"/>
  <c r="E25" i="7"/>
  <c r="E26" i="7"/>
  <c r="E27" i="7"/>
  <c r="E28" i="7"/>
  <c r="E29" i="7"/>
  <c r="E30" i="7"/>
  <c r="E31" i="7"/>
  <c r="C40" i="7"/>
  <c r="N15" i="4" l="1"/>
  <c r="N18" i="4" s="1"/>
  <c r="G46" i="4" s="1"/>
  <c r="G49" i="4" s="1"/>
  <c r="M15" i="4"/>
  <c r="G50" i="4" l="1"/>
  <c r="G51" i="4"/>
  <c r="G52" i="4"/>
</calcChain>
</file>

<file path=xl/sharedStrings.xml><?xml version="1.0" encoding="utf-8"?>
<sst xmlns="http://schemas.openxmlformats.org/spreadsheetml/2006/main" count="460" uniqueCount="316">
  <si>
    <t>Supplier Manufacturing Feasibility Sign-Off</t>
  </si>
  <si>
    <t>Program :</t>
  </si>
  <si>
    <t>Prototype</t>
  </si>
  <si>
    <t>Production</t>
  </si>
  <si>
    <t>Definition:</t>
  </si>
  <si>
    <t>*</t>
  </si>
  <si>
    <t xml:space="preserve">The part or assembly must be capable of being produced and assembled with proven, yet innovative, commercially available equipment, </t>
  </si>
  <si>
    <t>by an adequate supply based at the time of manufacture.</t>
  </si>
  <si>
    <t xml:space="preserve">The design must permit meeting production volumes and schedules while consistently producing parts which meet engineering drawing tolerances </t>
  </si>
  <si>
    <t>and  requirements.  The design must also provide the required program quality, reliability, and support the timing objectives.</t>
  </si>
  <si>
    <t>The process must be cost effective and meet individual business plan objective for operational efficiency, quality, and customer satisfaction.</t>
  </si>
  <si>
    <t xml:space="preserve">characteristics.  If the 1.67 and 1.33 on all other for a critical and significant characteristic of less than 1.67 but above 1.33, the supplier and Advics may </t>
  </si>
  <si>
    <t xml:space="preserve">declare the design marginally proposed process would result in a Cpk for any characteristics of less that 1.33, the design and/or process should be </t>
  </si>
  <si>
    <t>declared not feasible.  The supplier should provide the suggestions to modify the design and/or process to provide the product functions required.</t>
  </si>
  <si>
    <t>Feasibility Considerations:  (Please answer the questions in the next section)</t>
  </si>
  <si>
    <t>Feasibility Assessment:</t>
  </si>
  <si>
    <t>Check one</t>
  </si>
  <si>
    <t>{        }</t>
  </si>
  <si>
    <t>Feasible</t>
  </si>
  <si>
    <t>-Part can be produced as specified with no revisions</t>
  </si>
  <si>
    <t>-Changes recommended - part can be improved or be less costly if proposed revision is incorporated, list on separate sheet.</t>
  </si>
  <si>
    <t>Marginally</t>
  </si>
  <si>
    <t>-Information incomplete - list information needed on a separate sheet.</t>
  </si>
  <si>
    <t>Not Feasible</t>
  </si>
  <si>
    <t>-Design revision required to produce part within the specified requirements.</t>
  </si>
  <si>
    <t>(Indicate characteristics that are not feasible and required / recommended changes on a separate sheet)</t>
  </si>
  <si>
    <t>Failure to complete and return this form will constitute non-compliance with the conditions of the Quotation Request.</t>
  </si>
  <si>
    <t>Supplier is to duplicate and retain a copy for his records.  Original is to be returned for formal quotation.</t>
  </si>
  <si>
    <t>Supplier Name:</t>
  </si>
  <si>
    <t>Quality Assurance Manager</t>
  </si>
  <si>
    <t>Manufacturing Manager</t>
  </si>
  <si>
    <t>Sales Manager</t>
  </si>
  <si>
    <t>Feasibility Considerations</t>
  </si>
  <si>
    <t>Considerations:</t>
  </si>
  <si>
    <t>Yes</t>
  </si>
  <si>
    <t>No</t>
  </si>
  <si>
    <t>{      }</t>
  </si>
  <si>
    <t xml:space="preserve">Can all the parts be manufactured as specified on the attached drawing with a Cpk of at least 1.67 for critical and significant </t>
  </si>
  <si>
    <t xml:space="preserve">characteristics and 1.33 for all other characteristics? </t>
  </si>
  <si>
    <t>* Compatibility of specifications to accepted manufacturing standards.</t>
  </si>
  <si>
    <t>* Containability of tolerance stack-up.</t>
  </si>
  <si>
    <t>* Special equipment requirements.</t>
  </si>
  <si>
    <t>* Adequacy of part definition to enable feasibility evaluations.</t>
  </si>
  <si>
    <t>Can you meet the engineering specification (ES) as written?</t>
  </si>
  <si>
    <t>* Containability of all ES requirements</t>
  </si>
  <si>
    <t>* Establishment of process capability at required volume levels.</t>
  </si>
  <si>
    <t>* Maintenance of required quality system control.</t>
  </si>
  <si>
    <t>Can you meet all specified requirements at the project volume levels?</t>
  </si>
  <si>
    <t xml:space="preserve">* Adequacy of capacity.  Has the process been fully analyzed to support production at the required volume and quality </t>
  </si>
  <si>
    <t xml:space="preserve">   levels?</t>
  </si>
  <si>
    <t>Can the part be manufactured without incurring any unusual costs (capital equipment, tooling or piece costs)?</t>
  </si>
  <si>
    <t>* Product improvement proposals.</t>
  </si>
  <si>
    <t>* Cost reduction alternatives.</t>
  </si>
  <si>
    <t>Statistics declaration:</t>
  </si>
  <si>
    <t>Do you presently employ statistical process control on similar parts; are they in control?</t>
  </si>
  <si>
    <t>If in control, are they within the drawing tolerances with a Cpk of 1.33 or greater?</t>
  </si>
  <si>
    <t>Are you committed to the use of statistical process control for this part if awarded the business?</t>
  </si>
  <si>
    <t>ADVICS PART NUMBER FROM PRINT</t>
  </si>
  <si>
    <t>on the standard ADVICS Tool Quotation form.</t>
  </si>
  <si>
    <t xml:space="preserve"> </t>
  </si>
  <si>
    <t>ECI #:</t>
  </si>
  <si>
    <t>Part Number:</t>
  </si>
  <si>
    <t>Part Name:</t>
  </si>
  <si>
    <t>Tool Build Time:</t>
  </si>
  <si>
    <t>Vehicle Model:</t>
  </si>
  <si>
    <t>First Sample Date:</t>
  </si>
  <si>
    <t>Signature:</t>
  </si>
  <si>
    <t>Start of Production:</t>
  </si>
  <si>
    <t>Est. Annual Usage:</t>
  </si>
  <si>
    <t>Mfg. Location:</t>
  </si>
  <si>
    <t>Material</t>
  </si>
  <si>
    <t>Initial Material Size (Stamping is one 'progression', Injection is one shot, etc.)</t>
  </si>
  <si>
    <t>Thickness (mm)</t>
  </si>
  <si>
    <t>Width (mm)</t>
  </si>
  <si>
    <t>Length (mm)</t>
  </si>
  <si>
    <t>Components</t>
  </si>
  <si>
    <t>Name</t>
  </si>
  <si>
    <t>Processing</t>
  </si>
  <si>
    <t>Labor</t>
  </si>
  <si>
    <t>Equipment</t>
  </si>
  <si>
    <t>Operation</t>
  </si>
  <si>
    <t>Machine Size</t>
  </si>
  <si>
    <t>Height</t>
  </si>
  <si>
    <t>Width</t>
  </si>
  <si>
    <t>Length</t>
  </si>
  <si>
    <t>Box dimensions (mm)</t>
  </si>
  <si>
    <t>Final Cost</t>
  </si>
  <si>
    <t>Tooling Information</t>
  </si>
  <si>
    <t>Tool Cost:</t>
  </si>
  <si>
    <t>Gauge Cost:</t>
  </si>
  <si>
    <t>Total Sales Price:</t>
  </si>
  <si>
    <t>weeks</t>
  </si>
  <si>
    <t>Date Quoted:</t>
  </si>
  <si>
    <t>Quote Expires:</t>
  </si>
  <si>
    <t>Check box to left if you have a Value Added idea.  Include attachments as necessary.</t>
  </si>
  <si>
    <t>Quotation</t>
  </si>
  <si>
    <t>Company Name:</t>
  </si>
  <si>
    <t>FOB Point:</t>
  </si>
  <si>
    <t>Include country if not in U.S.A</t>
  </si>
  <si>
    <t>Material Type/Grade</t>
  </si>
  <si>
    <t>Blank Weight (Kg)</t>
  </si>
  <si>
    <t>Scrap Weight (Kg)</t>
  </si>
  <si>
    <t>Scrap $/Kg</t>
  </si>
  <si>
    <t>$/Kg</t>
  </si>
  <si>
    <t>New Weight (Kg)</t>
  </si>
  <si>
    <t>Cost Total</t>
  </si>
  <si>
    <t>Pcs per Cycle or Blank</t>
  </si>
  <si>
    <t>Pcs/Assembly</t>
  </si>
  <si>
    <t>$/Pc</t>
  </si>
  <si>
    <t>Total Component Cost:</t>
  </si>
  <si>
    <t>Labor $/Hr</t>
  </si>
  <si>
    <t>Labor $/pc</t>
  </si>
  <si>
    <t>Pieces/Hr</t>
  </si>
  <si>
    <t>Machine $/Hr</t>
  </si>
  <si>
    <t>Machine $/pc</t>
  </si>
  <si>
    <t>Process Efficiency %</t>
  </si>
  <si>
    <t>Sub-Total Cost</t>
  </si>
  <si>
    <t>Cycle / Strokes per Hr</t>
  </si>
  <si>
    <t>Total Processing Cost:</t>
  </si>
  <si>
    <t>Pcs/Box</t>
  </si>
  <si>
    <t>Cost $/Pc</t>
  </si>
  <si>
    <t>Cost $/Box</t>
  </si>
  <si>
    <t>Box dimensions (in)</t>
  </si>
  <si>
    <t>Expendable Packaging</t>
  </si>
  <si>
    <t>Total Manufacturing Cost:</t>
  </si>
  <si>
    <t>S&amp;GA %:</t>
  </si>
  <si>
    <t>Profit %:</t>
  </si>
  <si>
    <t>Total Material Cost:</t>
  </si>
  <si>
    <t>Total Cost:</t>
  </si>
  <si>
    <t>If tooling is quoted, a separate tool quotation must be</t>
  </si>
  <si>
    <t>Submitted by:</t>
  </si>
  <si>
    <t>Part Number</t>
  </si>
  <si>
    <t>Tooling is to last the life of component use plus service part requirements.  Supplier will be responsible for maintenance &amp; refurbishment cost for tools and gauges.</t>
  </si>
  <si>
    <t>Comments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</si>
  <si>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</si>
  <si>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</si>
  <si>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</si>
  <si>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</si>
  <si>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</si>
  <si>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</si>
  <si>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</si>
  <si>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</si>
  <si>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</si>
  <si>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</si>
  <si>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</si>
  <si>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</si>
  <si>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</si>
  <si>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</si>
  <si>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</si>
  <si>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</si>
  <si>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</si>
  <si>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</si>
  <si>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</si>
  <si>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</si>
  <si>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</si>
  <si>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</si>
  <si>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</si>
  <si>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</si>
  <si>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GG</t>
  </si>
  <si>
    <t>AA</t>
  </si>
  <si>
    <t>HH</t>
  </si>
  <si>
    <t>BB</t>
  </si>
  <si>
    <t>II</t>
  </si>
  <si>
    <t>CC</t>
  </si>
  <si>
    <t>MM</t>
  </si>
  <si>
    <t>JJ</t>
  </si>
  <si>
    <t>NN</t>
  </si>
  <si>
    <t>KK</t>
  </si>
  <si>
    <t>DD</t>
  </si>
  <si>
    <t>LL</t>
  </si>
  <si>
    <t>EE</t>
  </si>
  <si>
    <t>FF</t>
  </si>
  <si>
    <t>OO</t>
  </si>
  <si>
    <t>PP</t>
  </si>
  <si>
    <t>QQ</t>
  </si>
  <si>
    <t>RR</t>
  </si>
  <si>
    <t>SS</t>
  </si>
  <si>
    <t>Y</t>
  </si>
  <si>
    <t>Z</t>
  </si>
  <si>
    <t>YOUR COMPANY NAME</t>
  </si>
  <si>
    <t>FROM RFQ REQUEST</t>
  </si>
  <si>
    <t>FROM PRINT IN TOP RIGHT</t>
  </si>
  <si>
    <t>ADD ANY ADDITIONAL COMMENTS.  YOUR INITIAL QUOTE SHOULD BE TO PRINT AND NOT HAVE ANY DEVIATION IN THIS BLOCK.</t>
  </si>
  <si>
    <t>Tooling Quotation</t>
  </si>
  <si>
    <t>Vendor:</t>
  </si>
  <si>
    <t>Type</t>
  </si>
  <si>
    <t>Tool Life:</t>
  </si>
  <si>
    <t>Fixture</t>
  </si>
  <si>
    <t>Die</t>
  </si>
  <si>
    <t>Mold</t>
  </si>
  <si>
    <t>Gauge</t>
  </si>
  <si>
    <t>Mold Information</t>
  </si>
  <si>
    <t>Die Information</t>
  </si>
  <si>
    <t>Number of Cavities:</t>
  </si>
  <si>
    <t>Number of Stations:</t>
  </si>
  <si>
    <t>Number of Slides:</t>
  </si>
  <si>
    <t>Number of "Out" pcs:</t>
  </si>
  <si>
    <t>Number of Cylinders:</t>
  </si>
  <si>
    <t>Stamping Force:</t>
  </si>
  <si>
    <t>Molding Pressure:</t>
  </si>
  <si>
    <t>Press Size:</t>
  </si>
  <si>
    <t>ton</t>
  </si>
  <si>
    <t>Blank Dimensions:</t>
  </si>
  <si>
    <t>Mold Dimensions:</t>
  </si>
  <si>
    <t>Die Dimensions:</t>
  </si>
  <si>
    <t>Specify Unit of Measure on Above Dimensions</t>
  </si>
  <si>
    <t>Process</t>
  </si>
  <si>
    <t>Cost</t>
  </si>
  <si>
    <t>Hours of Work</t>
  </si>
  <si>
    <t>Dies Only</t>
  </si>
  <si>
    <t>Design:</t>
  </si>
  <si>
    <t>List each "station" operation(s)</t>
  </si>
  <si>
    <t>Mill:</t>
  </si>
  <si>
    <t>CNC Machining:</t>
  </si>
  <si>
    <t>Grinding:</t>
  </si>
  <si>
    <t>EDM:</t>
  </si>
  <si>
    <t>Wire EDM:</t>
  </si>
  <si>
    <t>Finishing:</t>
  </si>
  <si>
    <t>Assembly:</t>
  </si>
  <si>
    <t>Other (list):</t>
  </si>
  <si>
    <t>Material(s):</t>
  </si>
  <si>
    <t>TOTALS:</t>
  </si>
  <si>
    <t>Each item is to be listed separately, including purchased items.</t>
  </si>
  <si>
    <t>If additional stations, use second sheet.</t>
  </si>
  <si>
    <t>*Notes:</t>
  </si>
  <si>
    <t>1.  Prior to purchase order issue, this form must be fully completed.</t>
  </si>
  <si>
    <t>2.  Prior to final tooling payment, a tool design lay-out must be submitted to the buyer.  Photographs may be required as directed.</t>
  </si>
  <si>
    <t>Date:</t>
  </si>
  <si>
    <t xml:space="preserve">ADVICS RFQ No: </t>
  </si>
  <si>
    <t>Revision Description:</t>
  </si>
  <si>
    <t>ADVICS REQUEST FOR QUOTATION</t>
  </si>
  <si>
    <t>ISSUE DATE:</t>
  </si>
  <si>
    <t>DUE DATE:</t>
  </si>
  <si>
    <t>RETURN TO:</t>
  </si>
  <si>
    <t>COMPONENT:</t>
  </si>
  <si>
    <t>DESIGN LEVEL:</t>
  </si>
  <si>
    <t>POTENTIAL SUPPLIER:</t>
  </si>
  <si>
    <t>CONTACT NAME PHONE &amp; E-MAIL:</t>
  </si>
  <si>
    <t>PROGRAM:</t>
  </si>
  <si>
    <t>SPECIAL INSTRUCTIONS</t>
  </si>
  <si>
    <t>EST. START OF PRODUCTION:</t>
  </si>
  <si>
    <t>PROGRAM LIFE:</t>
  </si>
  <si>
    <t>EST. FPV ANNUAL VOLUME:</t>
  </si>
  <si>
    <t>EST. CPV ANNUAL VOLUME:</t>
  </si>
  <si>
    <t>QUOTATION RESPONSE</t>
  </si>
  <si>
    <t>COMMENTS / ASSUMPTIONS</t>
  </si>
  <si>
    <t>- Supplier Quote No.:</t>
  </si>
  <si>
    <t>- Please quote your best price based upon ____% yearly volume.</t>
  </si>
  <si>
    <t>- Response Date:</t>
  </si>
  <si>
    <t>- Quotation Valid For:</t>
  </si>
  <si>
    <t>- Country of Origin:</t>
  </si>
  <si>
    <t>- Provide detailed description of tooling and gages.</t>
  </si>
  <si>
    <t>- Mfg. Plant Duns No.:</t>
  </si>
  <si>
    <t>- Quote meets 100% of print requirements ______Yes  ______ No</t>
  </si>
  <si>
    <t>- Plant Location:</t>
  </si>
  <si>
    <t xml:space="preserve">- If minor changes would improve producibility of the part(s) or result in lower cost, </t>
  </si>
  <si>
    <t>- F.O.B. (Ship Point):</t>
  </si>
  <si>
    <t xml:space="preserve">    please submit your proposal with this quotation.</t>
  </si>
  <si>
    <t>- Volume Quoted:</t>
  </si>
  <si>
    <t>- The supplier is to assume full/complete responsibility for all tooling maintenance</t>
  </si>
  <si>
    <t>- Minority Status:</t>
  </si>
  <si>
    <t xml:space="preserve">    and replacement costs for the life of the contract.</t>
  </si>
  <si>
    <t>- Current Surcharge Per Lb.:</t>
  </si>
  <si>
    <t xml:space="preserve">- Your quote must be based upon the assumption of a willingness to negotiate a </t>
  </si>
  <si>
    <t>- Surcharge Quoted in</t>
  </si>
  <si>
    <t xml:space="preserve">    long term agreement and be willing to continue to be fully competitive over the </t>
  </si>
  <si>
    <t>Piece Price:</t>
  </si>
  <si>
    <t xml:space="preserve">    term of the agreement in quality, cost, manufacturing technology, delivery, etc.</t>
  </si>
  <si>
    <t>PROTOTYPE PIECE UNIT PRICE</t>
  </si>
  <si>
    <t>PRODUCTIVITY</t>
  </si>
  <si>
    <t>GROSS WEIGHT (Kg)</t>
  </si>
  <si>
    <t>NET WEIGHT (Kg)</t>
  </si>
  <si>
    <t>DIMENSIONS</t>
  </si>
  <si>
    <t>MOLD/CAST/FORGED/STAMPING</t>
  </si>
  <si>
    <t>MACHINING</t>
  </si>
  <si>
    <t>ASSEMBLY</t>
  </si>
  <si>
    <t>TOTAL PROTOTYPE TOOLING:</t>
  </si>
  <si>
    <t>SET UP CHARGE</t>
  </si>
  <si>
    <t>TOOL LIFE/CAPACITY</t>
  </si>
  <si>
    <t>LEAD TIME</t>
  </si>
  <si>
    <t>TESTING / FIXTURES</t>
  </si>
  <si>
    <t>PACKAGING/DUNNAGE (Expendable)</t>
  </si>
  <si>
    <t>FREIGHT</t>
  </si>
  <si>
    <t>DEVELOPMENT COSTS</t>
  </si>
  <si>
    <t>PRODUCTION PIECE UNIT PRICE</t>
  </si>
  <si>
    <t>TOTAL PRODUCTION TOOLING:</t>
  </si>
  <si>
    <t>GAGING</t>
  </si>
  <si>
    <t>PIECE PRICE INCL. AMORTIZED TOOLING</t>
  </si>
  <si>
    <t>PACKAGING/DUNNAGE (Returnable)</t>
  </si>
  <si>
    <t>**INCOMPLETE FIELDS WILL BE CONSIDERED ZERO COST.</t>
  </si>
  <si>
    <t>ADVICS DESCRIPTION FROM PRINT</t>
  </si>
  <si>
    <t>VEHICLE MODEL FROM PRINT OR RFQ</t>
  </si>
  <si>
    <t>PICK UP/TRANSFER LOCATION FOR PARTS</t>
  </si>
  <si>
    <t>WHERE PARTS MADE</t>
  </si>
  <si>
    <t>Quote notes: Quoted to print specifications and to ADVICS' requirement of less than 50 ppm and 100% on time delivery.</t>
  </si>
  <si>
    <t xml:space="preserve">The proposed long term process must be capable and robust.  It is Advics' intent to achieve a minimum Cpk of 1.67 on all critical and significant </t>
  </si>
  <si>
    <t xml:space="preserve">          </t>
  </si>
  <si>
    <t>1650 Kingsview DR</t>
    <phoneticPr fontId="7" type="noConversion"/>
  </si>
  <si>
    <t>Lebanon, OH 45036</t>
    <phoneticPr fontId="7" type="noConversion"/>
  </si>
  <si>
    <t>(Insert Buyer name and e-mail address here)</t>
    <phoneticPr fontId="7" type="noConversion"/>
  </si>
  <si>
    <r>
      <t>1</t>
    </r>
    <r>
      <rPr>
        <sz val="10"/>
        <rFont val="Arial"/>
        <family val="2"/>
      </rPr>
      <t>650 Kingsview DR., Lebanon, Ohio 45036, PH: (513) 932-7878</t>
    </r>
    <phoneticPr fontId="2" type="noConversion"/>
  </si>
  <si>
    <t>ADVICS Purchasing will determine if expendable box cost will be added to quote or if returnable pack will be used.  Packaging must meet requirements outlined in ADVICS Ohio packaging procedure, D-61.</t>
    <phoneticPr fontId="2" type="noConversion"/>
  </si>
  <si>
    <t>on the standard ADVICS Tool Quotation form.</t>
    <phoneticPr fontId="2" type="noConversion"/>
  </si>
  <si>
    <t>Quote notes: Quoted to print specifications and to ADVICS' requirement of less than 50 ppm and 100% on time delivery.</t>
    <phoneticPr fontId="2" type="noConversion"/>
  </si>
  <si>
    <t>Part Name:</t>
    <phoneticPr fontId="7" type="noConversion"/>
  </si>
  <si>
    <t>ADVICS General Terms and Conditions - QF-0007 included in this RFQ</t>
    <phoneticPr fontId="7" type="noConversion"/>
  </si>
  <si>
    <t xml:space="preserve">- Seller agrees that if an order is issued to seller, it will be subject to </t>
    <phoneticPr fontId="7" type="noConversion"/>
  </si>
  <si>
    <t>ADVICS North America , Inc.</t>
  </si>
  <si>
    <t>ADVICS North America, Inc.</t>
  </si>
  <si>
    <t>ADVICS North America, Inc. Purchasing Department</t>
  </si>
  <si>
    <t>Phone: (513) 932-7878    Fax: (513) 696-5451</t>
  </si>
  <si>
    <t>QUOTATION</t>
  </si>
  <si>
    <t>For General Terms and Conditions of Purchase, 
see "II-04 Terms &amp; Conditions - QF-0007" at www.advics-na.com</t>
  </si>
  <si>
    <t>Revision Level:</t>
  </si>
  <si>
    <t>Select One:</t>
  </si>
  <si>
    <t>Can you meet the quality control requirements as noted in the Supplier Requirements Manual at www.advics-na.com?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</si>
</sst>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00"/>
    <numFmt numFmtId="169" formatCode="_(&quot;$&quot;* #,##0.0000_);_(&quot;$&quot;* \(#,##0.0000\);_(&quot;$&quot;* &quot;-&quot;??_);_(@_)"/>
    <numFmt numFmtId="171" formatCode="0.0%"/>
    <numFmt numFmtId="179" formatCode="&quot;$&quot;#,##0;[Red]\-&quot;$&quot;#,##0"/>
    <numFmt numFmtId="180" formatCode="&quot;$&quot;#,##0.00;[Red]\-&quot;$&quot;#,##0.00"/>
    <numFmt numFmtId="190" formatCode="\(0\)"/>
    <numFmt numFmtId="191" formatCode="mmmm\ d\,\ yyyy"/>
  </numFmts>
  <fonts count="41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8"/>
      <name val="Times New Roman"/>
      <family val="1"/>
    </font>
    <font>
      <sz val="8"/>
      <color indexed="1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36"/>
      <name val="Times New Roman"/>
      <family val="1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b/>
      <sz val="9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u/>
      <sz val="10"/>
      <name val="MS Sans Serif"/>
      <family val="2"/>
    </font>
    <font>
      <b/>
      <u/>
      <sz val="9"/>
      <name val="MS Sans Serif"/>
      <family val="2"/>
    </font>
    <font>
      <sz val="8"/>
      <name val="MS Sans Serif"/>
      <family val="2"/>
    </font>
    <font>
      <u/>
      <sz val="9"/>
      <name val="MS Sans Serif"/>
      <family val="2"/>
    </font>
    <font>
      <sz val="6"/>
      <name val="MS PMincho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0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1" fillId="0" borderId="0"/>
    <xf numFmtId="0" fontId="33" fillId="0" borderId="0"/>
    <xf numFmtId="0" fontId="2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3" fillId="2" borderId="0" xfId="9" applyFont="1" applyFill="1"/>
    <xf numFmtId="0" fontId="3" fillId="2" borderId="1" xfId="9" applyFont="1" applyFill="1" applyBorder="1"/>
    <xf numFmtId="0" fontId="4" fillId="2" borderId="0" xfId="9" applyFont="1" applyFill="1"/>
    <xf numFmtId="0" fontId="4" fillId="2" borderId="0" xfId="9" applyFont="1" applyFill="1" applyAlignment="1"/>
    <xf numFmtId="0" fontId="4" fillId="2" borderId="0" xfId="9" applyFont="1" applyFill="1" applyBorder="1" applyAlignment="1"/>
    <xf numFmtId="0" fontId="4" fillId="2" borderId="0" xfId="9" applyFont="1" applyFill="1" applyBorder="1" applyAlignment="1">
      <alignment horizontal="center"/>
    </xf>
    <xf numFmtId="0" fontId="4" fillId="2" borderId="0" xfId="9" applyFont="1" applyFill="1" applyBorder="1" applyAlignment="1">
      <alignment horizontal="right"/>
    </xf>
    <xf numFmtId="0" fontId="4" fillId="2" borderId="2" xfId="9" applyFont="1" applyFill="1" applyBorder="1" applyAlignment="1">
      <alignment horizontal="center"/>
    </xf>
    <xf numFmtId="44" fontId="4" fillId="2" borderId="2" xfId="2" applyFont="1" applyFill="1" applyBorder="1" applyAlignment="1">
      <alignment horizontal="center"/>
    </xf>
    <xf numFmtId="44" fontId="4" fillId="2" borderId="0" xfId="2" applyFont="1" applyFill="1" applyBorder="1" applyAlignment="1">
      <alignment horizontal="center"/>
    </xf>
    <xf numFmtId="169" fontId="4" fillId="2" borderId="2" xfId="2" applyNumberFormat="1" applyFont="1" applyFill="1" applyBorder="1" applyAlignment="1">
      <alignment horizontal="center"/>
    </xf>
    <xf numFmtId="0" fontId="4" fillId="2" borderId="3" xfId="9" applyFont="1" applyFill="1" applyBorder="1" applyAlignment="1">
      <alignment horizontal="right"/>
    </xf>
    <xf numFmtId="0" fontId="4" fillId="2" borderId="0" xfId="9" applyFont="1" applyFill="1" applyBorder="1" applyAlignment="1">
      <alignment wrapText="1"/>
    </xf>
    <xf numFmtId="0" fontId="7" fillId="2" borderId="2" xfId="9" applyFont="1" applyFill="1" applyBorder="1" applyAlignment="1">
      <alignment horizontal="center" wrapText="1"/>
    </xf>
    <xf numFmtId="0" fontId="7" fillId="2" borderId="0" xfId="9" applyFont="1" applyFill="1" applyBorder="1" applyAlignment="1">
      <alignment horizontal="center" wrapText="1"/>
    </xf>
    <xf numFmtId="44" fontId="7" fillId="2" borderId="2" xfId="2" applyFont="1" applyFill="1" applyBorder="1" applyAlignment="1">
      <alignment horizontal="center" wrapText="1"/>
    </xf>
    <xf numFmtId="0" fontId="8" fillId="2" borderId="0" xfId="9" applyFont="1" applyFill="1" applyAlignment="1">
      <alignment horizontal="right"/>
    </xf>
    <xf numFmtId="0" fontId="4" fillId="2" borderId="4" xfId="9" applyFont="1" applyFill="1" applyBorder="1" applyAlignment="1">
      <alignment horizontal="right"/>
    </xf>
    <xf numFmtId="44" fontId="4" fillId="2" borderId="5" xfId="2" applyFont="1" applyFill="1" applyBorder="1" applyAlignment="1">
      <alignment horizontal="center"/>
    </xf>
    <xf numFmtId="0" fontId="4" fillId="2" borderId="5" xfId="9" applyFont="1" applyFill="1" applyBorder="1" applyAlignment="1">
      <alignment horizontal="center"/>
    </xf>
    <xf numFmtId="0" fontId="4" fillId="2" borderId="5" xfId="9" applyFont="1" applyFill="1" applyBorder="1" applyAlignment="1"/>
    <xf numFmtId="0" fontId="4" fillId="2" borderId="6" xfId="9" applyFont="1" applyFill="1" applyBorder="1" applyAlignment="1">
      <alignment horizontal="center"/>
    </xf>
    <xf numFmtId="0" fontId="4" fillId="2" borderId="7" xfId="9" applyFont="1" applyFill="1" applyBorder="1" applyAlignment="1">
      <alignment horizontal="right"/>
    </xf>
    <xf numFmtId="0" fontId="4" fillId="2" borderId="8" xfId="9" applyFont="1" applyFill="1" applyBorder="1" applyAlignment="1">
      <alignment horizontal="center"/>
    </xf>
    <xf numFmtId="0" fontId="4" fillId="2" borderId="8" xfId="9" applyFont="1" applyFill="1" applyBorder="1" applyAlignment="1"/>
    <xf numFmtId="0" fontId="4" fillId="2" borderId="8" xfId="9" applyFont="1" applyFill="1" applyBorder="1" applyAlignment="1">
      <alignment horizontal="right"/>
    </xf>
    <xf numFmtId="0" fontId="4" fillId="2" borderId="9" xfId="9" applyFont="1" applyFill="1" applyBorder="1" applyAlignment="1"/>
    <xf numFmtId="0" fontId="4" fillId="2" borderId="3" xfId="9" applyFont="1" applyFill="1" applyBorder="1" applyAlignment="1">
      <alignment horizontal="center"/>
    </xf>
    <xf numFmtId="0" fontId="4" fillId="2" borderId="10" xfId="9" applyFont="1" applyFill="1" applyBorder="1" applyAlignment="1">
      <alignment horizontal="center"/>
    </xf>
    <xf numFmtId="0" fontId="4" fillId="2" borderId="7" xfId="9" applyFont="1" applyFill="1" applyBorder="1" applyAlignment="1">
      <alignment horizontal="center"/>
    </xf>
    <xf numFmtId="44" fontId="4" fillId="2" borderId="8" xfId="2" applyFont="1" applyFill="1" applyBorder="1" applyAlignment="1">
      <alignment horizontal="center"/>
    </xf>
    <xf numFmtId="0" fontId="4" fillId="2" borderId="9" xfId="9" applyFont="1" applyFill="1" applyBorder="1" applyAlignment="1">
      <alignment horizontal="center"/>
    </xf>
    <xf numFmtId="0" fontId="4" fillId="2" borderId="4" xfId="9" applyFont="1" applyFill="1" applyBorder="1" applyAlignment="1">
      <alignment horizontal="left"/>
    </xf>
    <xf numFmtId="0" fontId="4" fillId="2" borderId="5" xfId="9" applyFont="1" applyFill="1" applyBorder="1" applyAlignment="1">
      <alignment horizontal="left"/>
    </xf>
    <xf numFmtId="0" fontId="4" fillId="2" borderId="6" xfId="9" applyFont="1" applyFill="1" applyBorder="1" applyAlignment="1">
      <alignment horizontal="left"/>
    </xf>
    <xf numFmtId="0" fontId="4" fillId="2" borderId="0" xfId="9" applyFont="1" applyFill="1" applyBorder="1" applyAlignment="1">
      <alignment horizontal="left"/>
    </xf>
    <xf numFmtId="0" fontId="4" fillId="2" borderId="0" xfId="9" applyFont="1" applyFill="1" applyAlignment="1">
      <alignment horizontal="right"/>
    </xf>
    <xf numFmtId="0" fontId="4" fillId="2" borderId="2" xfId="9" applyFont="1" applyFill="1" applyBorder="1"/>
    <xf numFmtId="0" fontId="4" fillId="2" borderId="7" xfId="9" applyFont="1" applyFill="1" applyBorder="1" applyAlignment="1">
      <alignment horizontal="left"/>
    </xf>
    <xf numFmtId="0" fontId="4" fillId="2" borderId="8" xfId="9" applyFont="1" applyFill="1" applyBorder="1" applyAlignment="1">
      <alignment horizontal="left"/>
    </xf>
    <xf numFmtId="0" fontId="4" fillId="2" borderId="9" xfId="9" applyFont="1" applyFill="1" applyBorder="1" applyAlignment="1">
      <alignment horizontal="left"/>
    </xf>
    <xf numFmtId="0" fontId="4" fillId="2" borderId="10" xfId="9" applyFont="1" applyFill="1" applyBorder="1" applyAlignment="1"/>
    <xf numFmtId="0" fontId="4" fillId="2" borderId="3" xfId="9" applyFont="1" applyFill="1" applyBorder="1"/>
    <xf numFmtId="0" fontId="4" fillId="2" borderId="0" xfId="9" applyFont="1" applyFill="1" applyBorder="1"/>
    <xf numFmtId="0" fontId="4" fillId="2" borderId="10" xfId="9" applyFont="1" applyFill="1" applyBorder="1"/>
    <xf numFmtId="0" fontId="4" fillId="2" borderId="4" xfId="9" applyFont="1" applyFill="1" applyBorder="1"/>
    <xf numFmtId="0" fontId="4" fillId="2" borderId="5" xfId="9" applyFont="1" applyFill="1" applyBorder="1"/>
    <xf numFmtId="0" fontId="4" fillId="2" borderId="6" xfId="9" applyFont="1" applyFill="1" applyBorder="1"/>
    <xf numFmtId="0" fontId="4" fillId="2" borderId="7" xfId="9" applyFont="1" applyFill="1" applyBorder="1"/>
    <xf numFmtId="0" fontId="4" fillId="2" borderId="8" xfId="9" applyFont="1" applyFill="1" applyBorder="1"/>
    <xf numFmtId="0" fontId="4" fillId="2" borderId="9" xfId="9" applyFont="1" applyFill="1" applyBorder="1"/>
    <xf numFmtId="0" fontId="4" fillId="2" borderId="0" xfId="9" applyFont="1" applyFill="1" applyBorder="1" applyAlignment="1">
      <alignment vertical="center"/>
    </xf>
    <xf numFmtId="0" fontId="4" fillId="2" borderId="3" xfId="9" applyFont="1" applyFill="1" applyBorder="1" applyAlignment="1">
      <alignment horizontal="right" wrapText="1"/>
    </xf>
    <xf numFmtId="0" fontId="7" fillId="2" borderId="0" xfId="9" applyFont="1" applyFill="1" applyBorder="1" applyAlignment="1">
      <alignment wrapText="1"/>
    </xf>
    <xf numFmtId="0" fontId="7" fillId="2" borderId="0" xfId="9" applyFont="1" applyFill="1" applyBorder="1" applyAlignment="1">
      <alignment horizontal="right" wrapText="1"/>
    </xf>
    <xf numFmtId="0" fontId="7" fillId="2" borderId="10" xfId="9" applyFont="1" applyFill="1" applyBorder="1" applyAlignment="1">
      <alignment wrapText="1"/>
    </xf>
    <xf numFmtId="0" fontId="4" fillId="2" borderId="0" xfId="9" applyFont="1" applyFill="1" applyAlignment="1">
      <alignment wrapText="1"/>
    </xf>
    <xf numFmtId="44" fontId="7" fillId="2" borderId="0" xfId="2" applyFont="1" applyFill="1" applyBorder="1" applyAlignment="1">
      <alignment horizontal="center"/>
    </xf>
    <xf numFmtId="0" fontId="7" fillId="2" borderId="0" xfId="9" applyFont="1" applyFill="1" applyBorder="1" applyAlignment="1">
      <alignment horizontal="center"/>
    </xf>
    <xf numFmtId="0" fontId="7" fillId="2" borderId="10" xfId="9" applyFont="1" applyFill="1" applyBorder="1" applyAlignment="1">
      <alignment horizontal="center"/>
    </xf>
    <xf numFmtId="0" fontId="4" fillId="2" borderId="3" xfId="9" applyFont="1" applyFill="1" applyBorder="1" applyAlignment="1">
      <alignment horizontal="left"/>
    </xf>
    <xf numFmtId="0" fontId="6" fillId="2" borderId="0" xfId="9" applyFont="1" applyFill="1" applyBorder="1"/>
    <xf numFmtId="0" fontId="6" fillId="2" borderId="3" xfId="9" applyFont="1" applyFill="1" applyBorder="1"/>
    <xf numFmtId="44" fontId="4" fillId="2" borderId="10" xfId="2" applyFont="1" applyFill="1" applyBorder="1" applyAlignment="1">
      <alignment horizontal="center"/>
    </xf>
    <xf numFmtId="9" fontId="4" fillId="2" borderId="0" xfId="10" applyFont="1" applyFill="1" applyBorder="1" applyAlignment="1">
      <alignment horizontal="center"/>
    </xf>
    <xf numFmtId="0" fontId="3" fillId="2" borderId="0" xfId="9" applyFont="1" applyFill="1" applyBorder="1"/>
    <xf numFmtId="0" fontId="3" fillId="2" borderId="0" xfId="9" applyFont="1" applyFill="1" applyBorder="1" applyAlignment="1">
      <alignment horizontal="right"/>
    </xf>
    <xf numFmtId="0" fontId="3" fillId="2" borderId="8" xfId="9" applyFont="1" applyFill="1" applyBorder="1"/>
    <xf numFmtId="0" fontId="11" fillId="2" borderId="8" xfId="9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center"/>
    </xf>
    <xf numFmtId="169" fontId="12" fillId="2" borderId="2" xfId="2" applyNumberFormat="1" applyFont="1" applyFill="1" applyBorder="1" applyAlignment="1">
      <alignment horizontal="center"/>
    </xf>
    <xf numFmtId="0" fontId="7" fillId="3" borderId="2" xfId="9" applyFont="1" applyFill="1" applyBorder="1" applyAlignment="1">
      <alignment horizontal="center" wrapText="1"/>
    </xf>
    <xf numFmtId="0" fontId="7" fillId="3" borderId="2" xfId="9" applyFont="1" applyFill="1" applyBorder="1" applyAlignment="1">
      <alignment horizontal="center"/>
    </xf>
    <xf numFmtId="3" fontId="4" fillId="2" borderId="2" xfId="9" applyNumberFormat="1" applyFont="1" applyFill="1" applyBorder="1" applyAlignment="1">
      <alignment horizontal="center"/>
    </xf>
    <xf numFmtId="44" fontId="4" fillId="2" borderId="2" xfId="2" applyNumberFormat="1" applyFont="1" applyFill="1" applyBorder="1" applyAlignment="1">
      <alignment horizontal="center"/>
    </xf>
    <xf numFmtId="9" fontId="4" fillId="2" borderId="2" xfId="10" applyFont="1" applyFill="1" applyBorder="1" applyAlignment="1">
      <alignment horizontal="center"/>
    </xf>
    <xf numFmtId="169" fontId="13" fillId="2" borderId="2" xfId="2" applyNumberFormat="1" applyFont="1" applyFill="1" applyBorder="1"/>
    <xf numFmtId="169" fontId="7" fillId="2" borderId="2" xfId="0" applyNumberFormat="1" applyFont="1" applyFill="1" applyBorder="1"/>
    <xf numFmtId="49" fontId="4" fillId="2" borderId="2" xfId="2" applyNumberFormat="1" applyFont="1" applyFill="1" applyBorder="1" applyAlignment="1">
      <alignment horizontal="center"/>
    </xf>
    <xf numFmtId="169" fontId="4" fillId="4" borderId="2" xfId="2" applyNumberFormat="1" applyFont="1" applyFill="1" applyBorder="1" applyAlignment="1">
      <alignment horizontal="center"/>
    </xf>
    <xf numFmtId="171" fontId="4" fillId="2" borderId="11" xfId="10" applyNumberFormat="1" applyFont="1" applyFill="1" applyBorder="1" applyAlignment="1">
      <alignment horizontal="center"/>
    </xf>
    <xf numFmtId="0" fontId="4" fillId="3" borderId="0" xfId="9" applyFont="1" applyFill="1" applyBorder="1" applyAlignment="1">
      <alignment horizontal="right"/>
    </xf>
    <xf numFmtId="0" fontId="7" fillId="0" borderId="2" xfId="9" applyFont="1" applyFill="1" applyBorder="1" applyAlignment="1">
      <alignment horizontal="center" wrapText="1"/>
    </xf>
    <xf numFmtId="0" fontId="4" fillId="0" borderId="2" xfId="9" applyFont="1" applyFill="1" applyBorder="1" applyAlignment="1">
      <alignment horizontal="center"/>
    </xf>
    <xf numFmtId="169" fontId="16" fillId="2" borderId="2" xfId="2" applyNumberFormat="1" applyFont="1" applyFill="1" applyBorder="1" applyAlignment="1">
      <alignment horizontal="center"/>
    </xf>
    <xf numFmtId="0" fontId="17" fillId="2" borderId="2" xfId="9" applyFont="1" applyFill="1" applyBorder="1" applyAlignment="1">
      <alignment horizontal="center"/>
    </xf>
    <xf numFmtId="0" fontId="17" fillId="0" borderId="2" xfId="9" applyFont="1" applyFill="1" applyBorder="1" applyAlignment="1">
      <alignment horizontal="center"/>
    </xf>
    <xf numFmtId="168" fontId="16" fillId="2" borderId="2" xfId="0" applyNumberFormat="1" applyFont="1" applyFill="1" applyBorder="1" applyAlignment="1">
      <alignment horizontal="center"/>
    </xf>
    <xf numFmtId="169" fontId="17" fillId="2" borderId="2" xfId="2" applyNumberFormat="1" applyFont="1" applyFill="1" applyBorder="1" applyAlignment="1">
      <alignment horizontal="center"/>
    </xf>
    <xf numFmtId="169" fontId="17" fillId="4" borderId="2" xfId="2" applyNumberFormat="1" applyFont="1" applyFill="1" applyBorder="1" applyAlignment="1">
      <alignment horizontal="center"/>
    </xf>
    <xf numFmtId="44" fontId="17" fillId="2" borderId="2" xfId="2" applyFont="1" applyFill="1" applyBorder="1" applyAlignment="1">
      <alignment horizontal="center"/>
    </xf>
    <xf numFmtId="49" fontId="17" fillId="2" borderId="2" xfId="2" applyNumberFormat="1" applyFont="1" applyFill="1" applyBorder="1" applyAlignment="1">
      <alignment horizontal="center"/>
    </xf>
    <xf numFmtId="3" fontId="17" fillId="2" borderId="2" xfId="9" applyNumberFormat="1" applyFont="1" applyFill="1" applyBorder="1" applyAlignment="1">
      <alignment horizontal="center"/>
    </xf>
    <xf numFmtId="44" fontId="17" fillId="2" borderId="2" xfId="2" applyNumberFormat="1" applyFont="1" applyFill="1" applyBorder="1" applyAlignment="1">
      <alignment horizontal="center"/>
    </xf>
    <xf numFmtId="169" fontId="18" fillId="2" borderId="2" xfId="0" applyNumberFormat="1" applyFont="1" applyFill="1" applyBorder="1" applyAlignment="1">
      <alignment horizontal="center"/>
    </xf>
    <xf numFmtId="9" fontId="17" fillId="2" borderId="2" xfId="10" applyFont="1" applyFill="1" applyBorder="1" applyAlignment="1">
      <alignment horizontal="center"/>
    </xf>
    <xf numFmtId="169" fontId="19" fillId="2" borderId="2" xfId="2" applyNumberFormat="1" applyFont="1" applyFill="1" applyBorder="1" applyAlignment="1">
      <alignment horizontal="center"/>
    </xf>
    <xf numFmtId="171" fontId="17" fillId="2" borderId="11" xfId="10" applyNumberFormat="1" applyFont="1" applyFill="1" applyBorder="1" applyAlignment="1">
      <alignment horizontal="center"/>
    </xf>
    <xf numFmtId="0" fontId="17" fillId="2" borderId="5" xfId="9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169" fontId="12" fillId="2" borderId="2" xfId="2" applyNumberFormat="1" applyFont="1" applyFill="1" applyBorder="1" applyAlignment="1" applyProtection="1">
      <alignment horizontal="center"/>
      <protection locked="0"/>
    </xf>
    <xf numFmtId="168" fontId="12" fillId="2" borderId="2" xfId="0" applyNumberFormat="1" applyFont="1" applyFill="1" applyBorder="1" applyAlignment="1" applyProtection="1">
      <alignment horizontal="center"/>
      <protection locked="0"/>
    </xf>
    <xf numFmtId="0" fontId="3" fillId="2" borderId="0" xfId="7" applyFont="1" applyFill="1"/>
    <xf numFmtId="0" fontId="3" fillId="2" borderId="5" xfId="7" applyFont="1" applyFill="1" applyBorder="1"/>
    <xf numFmtId="0" fontId="11" fillId="2" borderId="0" xfId="7" applyFont="1" applyFill="1" applyAlignment="1">
      <alignment horizontal="right"/>
    </xf>
    <xf numFmtId="0" fontId="3" fillId="2" borderId="0" xfId="7" applyFont="1" applyFill="1" applyBorder="1"/>
    <xf numFmtId="0" fontId="3" fillId="2" borderId="0" xfId="7" applyFont="1" applyFill="1" applyAlignment="1">
      <alignment horizontal="center"/>
    </xf>
    <xf numFmtId="0" fontId="4" fillId="2" borderId="0" xfId="7" applyFont="1" applyFill="1"/>
    <xf numFmtId="0" fontId="3" fillId="2" borderId="0" xfId="7" applyFont="1" applyFill="1" applyAlignment="1"/>
    <xf numFmtId="2" fontId="3" fillId="2" borderId="0" xfId="7" applyNumberFormat="1" applyFont="1" applyFill="1"/>
    <xf numFmtId="14" fontId="3" fillId="0" borderId="0" xfId="0" applyNumberFormat="1" applyFont="1" applyBorder="1" applyAlignment="1">
      <alignment horizontal="left"/>
    </xf>
    <xf numFmtId="0" fontId="0" fillId="0" borderId="12" xfId="0" applyBorder="1" applyAlignment="1"/>
    <xf numFmtId="0" fontId="0" fillId="0" borderId="13" xfId="0" applyBorder="1" applyAlignment="1"/>
    <xf numFmtId="0" fontId="3" fillId="0" borderId="14" xfId="0" applyFont="1" applyBorder="1"/>
    <xf numFmtId="0" fontId="0" fillId="0" borderId="15" xfId="0" applyBorder="1"/>
    <xf numFmtId="0" fontId="0" fillId="0" borderId="15" xfId="0" applyBorder="1" applyAlignment="1"/>
    <xf numFmtId="0" fontId="3" fillId="0" borderId="15" xfId="0" applyFont="1" applyBorder="1"/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4" fillId="0" borderId="18" xfId="0" applyFont="1" applyBorder="1" applyAlignment="1">
      <alignment horizontal="centerContinuous"/>
    </xf>
    <xf numFmtId="0" fontId="25" fillId="0" borderId="19" xfId="0" applyFont="1" applyBorder="1" applyAlignment="1">
      <alignment horizontal="centerContinuous"/>
    </xf>
    <xf numFmtId="0" fontId="3" fillId="0" borderId="19" xfId="0" applyFont="1" applyBorder="1"/>
    <xf numFmtId="0" fontId="3" fillId="0" borderId="20" xfId="0" applyFont="1" applyBorder="1"/>
    <xf numFmtId="0" fontId="22" fillId="0" borderId="21" xfId="0" applyFont="1" applyBorder="1"/>
    <xf numFmtId="0" fontId="3" fillId="0" borderId="22" xfId="0" applyFont="1" applyBorder="1"/>
    <xf numFmtId="0" fontId="26" fillId="0" borderId="22" xfId="0" applyFont="1" applyBorder="1"/>
    <xf numFmtId="0" fontId="3" fillId="0" borderId="23" xfId="0" applyFont="1" applyBorder="1"/>
    <xf numFmtId="0" fontId="22" fillId="0" borderId="24" xfId="0" applyFont="1" applyBorder="1"/>
    <xf numFmtId="0" fontId="3" fillId="0" borderId="0" xfId="0" applyFont="1" applyBorder="1"/>
    <xf numFmtId="0" fontId="27" fillId="0" borderId="0" xfId="0" applyFont="1" applyBorder="1"/>
    <xf numFmtId="0" fontId="26" fillId="0" borderId="0" xfId="0" applyFont="1" applyBorder="1"/>
    <xf numFmtId="0" fontId="3" fillId="0" borderId="25" xfId="0" applyFont="1" applyBorder="1"/>
    <xf numFmtId="0" fontId="3" fillId="0" borderId="0" xfId="0" applyFont="1" applyBorder="1" applyAlignment="1">
      <alignment horizontal="left"/>
    </xf>
    <xf numFmtId="0" fontId="3" fillId="0" borderId="24" xfId="0" applyFont="1" applyBorder="1"/>
    <xf numFmtId="0" fontId="28" fillId="0" borderId="0" xfId="3" applyFont="1" applyBorder="1"/>
    <xf numFmtId="0" fontId="3" fillId="0" borderId="18" xfId="0" applyFont="1" applyBorder="1"/>
    <xf numFmtId="0" fontId="14" fillId="0" borderId="19" xfId="3" applyBorder="1"/>
    <xf numFmtId="0" fontId="3" fillId="0" borderId="19" xfId="0" applyFont="1" applyBorder="1" applyAlignment="1">
      <alignment horizontal="left"/>
    </xf>
    <xf numFmtId="0" fontId="27" fillId="0" borderId="19" xfId="0" applyFont="1" applyBorder="1"/>
    <xf numFmtId="0" fontId="14" fillId="0" borderId="0" xfId="3" applyBorder="1"/>
    <xf numFmtId="14" fontId="22" fillId="0" borderId="22" xfId="0" applyNumberFormat="1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7" xfId="0" applyFont="1" applyBorder="1" applyAlignment="1"/>
    <xf numFmtId="0" fontId="22" fillId="0" borderId="18" xfId="0" applyFont="1" applyBorder="1"/>
    <xf numFmtId="0" fontId="3" fillId="0" borderId="28" xfId="0" applyFont="1" applyBorder="1"/>
    <xf numFmtId="0" fontId="25" fillId="0" borderId="29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3" fillId="0" borderId="23" xfId="0" applyFont="1" applyBorder="1" applyAlignment="1">
      <alignment horizontal="centerContinuous"/>
    </xf>
    <xf numFmtId="0" fontId="22" fillId="0" borderId="24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17" fontId="3" fillId="0" borderId="0" xfId="0" applyNumberFormat="1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2" fillId="0" borderId="30" xfId="0" applyFont="1" applyBorder="1" applyAlignment="1"/>
    <xf numFmtId="0" fontId="3" fillId="0" borderId="0" xfId="0" applyFont="1" applyBorder="1" applyAlignment="1">
      <alignment wrapText="1"/>
    </xf>
    <xf numFmtId="0" fontId="3" fillId="0" borderId="25" xfId="0" applyFont="1" applyBorder="1" applyAlignment="1">
      <alignment wrapText="1"/>
    </xf>
    <xf numFmtId="15" fontId="3" fillId="0" borderId="0" xfId="0" applyNumberFormat="1" applyFont="1" applyBorder="1"/>
    <xf numFmtId="15" fontId="3" fillId="0" borderId="0" xfId="0" quotePrefix="1" applyNumberFormat="1" applyFont="1" applyBorder="1" applyAlignment="1">
      <alignment horizontal="left"/>
    </xf>
    <xf numFmtId="17" fontId="3" fillId="0" borderId="0" xfId="0" quotePrefix="1" applyNumberFormat="1" applyFont="1" applyBorder="1"/>
    <xf numFmtId="0" fontId="22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22" fillId="0" borderId="19" xfId="0" applyFont="1" applyBorder="1"/>
    <xf numFmtId="0" fontId="29" fillId="0" borderId="0" xfId="0" applyFont="1" applyBorder="1" applyAlignment="1">
      <alignment horizontal="centerContinuous"/>
    </xf>
    <xf numFmtId="0" fontId="25" fillId="0" borderId="0" xfId="0" applyFont="1" applyBorder="1" applyAlignment="1">
      <alignment horizontal="centerContinuous"/>
    </xf>
    <xf numFmtId="0" fontId="29" fillId="0" borderId="0" xfId="0" applyFont="1" applyBorder="1" applyAlignment="1"/>
    <xf numFmtId="0" fontId="3" fillId="0" borderId="0" xfId="0" quotePrefix="1" applyFont="1" applyBorder="1"/>
    <xf numFmtId="0" fontId="29" fillId="0" borderId="0" xfId="0" applyFont="1" applyBorder="1" applyAlignment="1">
      <alignment horizontal="center"/>
    </xf>
    <xf numFmtId="0" fontId="3" fillId="0" borderId="0" xfId="0" quotePrefix="1" applyFont="1" applyFill="1" applyBorder="1"/>
    <xf numFmtId="0" fontId="3" fillId="0" borderId="21" xfId="0" applyFont="1" applyBorder="1"/>
    <xf numFmtId="0" fontId="3" fillId="0" borderId="5" xfId="0" applyFont="1" applyBorder="1" applyAlignment="1"/>
    <xf numFmtId="0" fontId="0" fillId="0" borderId="34" xfId="0" applyBorder="1" applyAlignment="1"/>
    <xf numFmtId="0" fontId="3" fillId="0" borderId="35" xfId="0" applyFont="1" applyBorder="1"/>
    <xf numFmtId="0" fontId="3" fillId="0" borderId="27" xfId="0" applyFont="1" applyBorder="1"/>
    <xf numFmtId="0" fontId="3" fillId="0" borderId="36" xfId="0" applyFont="1" applyBorder="1"/>
    <xf numFmtId="0" fontId="0" fillId="0" borderId="36" xfId="0" applyBorder="1" applyAlignment="1"/>
    <xf numFmtId="0" fontId="3" fillId="0" borderId="37" xfId="0" applyFont="1" applyBorder="1"/>
    <xf numFmtId="0" fontId="3" fillId="0" borderId="8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5" xfId="0" applyFont="1" applyBorder="1"/>
    <xf numFmtId="0" fontId="3" fillId="0" borderId="34" xfId="0" applyFont="1" applyBorder="1"/>
    <xf numFmtId="0" fontId="22" fillId="0" borderId="0" xfId="0" applyFont="1" applyBorder="1"/>
    <xf numFmtId="0" fontId="3" fillId="0" borderId="8" xfId="0" applyFont="1" applyBorder="1" applyAlignment="1"/>
    <xf numFmtId="0" fontId="0" fillId="0" borderId="38" xfId="0" applyBorder="1" applyAlignment="1"/>
    <xf numFmtId="0" fontId="3" fillId="0" borderId="40" xfId="0" applyFont="1" applyBorder="1"/>
    <xf numFmtId="0" fontId="3" fillId="0" borderId="41" xfId="0" applyFont="1" applyBorder="1"/>
    <xf numFmtId="0" fontId="3" fillId="0" borderId="0" xfId="0" applyFont="1" applyBorder="1" applyAlignment="1"/>
    <xf numFmtId="0" fontId="0" fillId="0" borderId="25" xfId="0" applyBorder="1" applyAlignment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42" xfId="0" applyFont="1" applyBorder="1"/>
    <xf numFmtId="0" fontId="3" fillId="0" borderId="43" xfId="0" applyFont="1" applyBorder="1"/>
    <xf numFmtId="0" fontId="3" fillId="0" borderId="13" xfId="0" applyFont="1" applyBorder="1"/>
    <xf numFmtId="0" fontId="6" fillId="0" borderId="0" xfId="0" applyFont="1"/>
    <xf numFmtId="0" fontId="30" fillId="0" borderId="0" xfId="0" applyFont="1" applyProtection="1"/>
    <xf numFmtId="0" fontId="30" fillId="0" borderId="0" xfId="0" applyFont="1" applyBorder="1" applyProtection="1"/>
    <xf numFmtId="0" fontId="0" fillId="0" borderId="0" xfId="0" applyBorder="1"/>
    <xf numFmtId="0" fontId="31" fillId="4" borderId="0" xfId="0" applyFont="1" applyFill="1" applyBorder="1" applyAlignment="1" applyProtection="1">
      <alignment horizontal="right"/>
    </xf>
    <xf numFmtId="0" fontId="30" fillId="0" borderId="5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vertical="center"/>
    </xf>
    <xf numFmtId="0" fontId="0" fillId="4" borderId="0" xfId="0" applyFill="1"/>
    <xf numFmtId="0" fontId="0" fillId="0" borderId="5" xfId="0" applyBorder="1"/>
    <xf numFmtId="0" fontId="30" fillId="0" borderId="27" xfId="0" applyFont="1" applyBorder="1" applyAlignment="1" applyProtection="1">
      <alignment horizontal="center"/>
      <protection locked="0"/>
    </xf>
    <xf numFmtId="0" fontId="0" fillId="0" borderId="27" xfId="0" applyBorder="1"/>
    <xf numFmtId="0" fontId="30" fillId="0" borderId="0" xfId="0" applyFont="1" applyBorder="1" applyAlignment="1" applyProtection="1"/>
    <xf numFmtId="0" fontId="30" fillId="0" borderId="5" xfId="0" applyFont="1" applyBorder="1" applyAlignment="1" applyProtection="1">
      <alignment horizontal="center" vertical="center"/>
      <protection locked="0"/>
    </xf>
    <xf numFmtId="0" fontId="32" fillId="0" borderId="0" xfId="8" applyFont="1" applyBorder="1" applyAlignment="1" applyProtection="1">
      <alignment horizontal="center"/>
      <protection locked="0"/>
    </xf>
    <xf numFmtId="0" fontId="34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vertical="center"/>
      <protection locked="0"/>
    </xf>
    <xf numFmtId="0" fontId="35" fillId="5" borderId="0" xfId="0" applyFont="1" applyFill="1" applyBorder="1" applyAlignment="1" applyProtection="1">
      <alignment vertical="center"/>
    </xf>
    <xf numFmtId="0" fontId="30" fillId="5" borderId="0" xfId="0" applyFont="1" applyFill="1" applyBorder="1" applyAlignment="1" applyProtection="1">
      <alignment vertical="center"/>
    </xf>
    <xf numFmtId="0" fontId="30" fillId="5" borderId="0" xfId="0" applyFont="1" applyFill="1" applyAlignment="1" applyProtection="1">
      <alignment vertical="center"/>
    </xf>
    <xf numFmtId="0" fontId="30" fillId="0" borderId="0" xfId="0" applyFont="1" applyBorder="1" applyAlignment="1" applyProtection="1">
      <alignment horizontal="center"/>
    </xf>
    <xf numFmtId="0" fontId="30" fillId="0" borderId="0" xfId="0" applyFont="1" applyAlignment="1" applyProtection="1"/>
    <xf numFmtId="0" fontId="30" fillId="0" borderId="0" xfId="0" applyFont="1" applyBorder="1" applyAlignment="1" applyProtection="1">
      <alignment horizontal="center" vertical="top"/>
    </xf>
    <xf numFmtId="0" fontId="30" fillId="0" borderId="0" xfId="0" applyFont="1" applyBorder="1" applyAlignment="1" applyProtection="1">
      <alignment vertical="top"/>
    </xf>
    <xf numFmtId="0" fontId="30" fillId="0" borderId="0" xfId="0" applyFont="1" applyAlignment="1" applyProtection="1">
      <alignment vertical="top"/>
    </xf>
    <xf numFmtId="0" fontId="35" fillId="5" borderId="0" xfId="0" applyFont="1" applyFill="1" applyProtection="1"/>
    <xf numFmtId="0" fontId="15" fillId="5" borderId="0" xfId="0" applyFont="1" applyFill="1" applyProtection="1"/>
    <xf numFmtId="0" fontId="36" fillId="0" borderId="0" xfId="0" applyFont="1" applyProtection="1"/>
    <xf numFmtId="0" fontId="37" fillId="4" borderId="0" xfId="0" applyFont="1" applyFill="1" applyAlignment="1" applyProtection="1">
      <alignment horizontal="center"/>
    </xf>
    <xf numFmtId="0" fontId="30" fillId="0" borderId="0" xfId="0" applyFont="1" applyFill="1" applyProtection="1"/>
    <xf numFmtId="190" fontId="31" fillId="0" borderId="0" xfId="0" applyNumberFormat="1" applyFont="1" applyAlignment="1" applyProtection="1">
      <alignment horizontal="center"/>
      <protection locked="0"/>
    </xf>
    <xf numFmtId="0" fontId="30" fillId="0" borderId="0" xfId="0" quotePrefix="1" applyFont="1" applyProtection="1"/>
    <xf numFmtId="0" fontId="30" fillId="0" borderId="0" xfId="0" applyFont="1" applyAlignment="1" applyProtection="1">
      <alignment horizontal="center"/>
    </xf>
    <xf numFmtId="0" fontId="31" fillId="0" borderId="0" xfId="0" applyFont="1" applyProtection="1"/>
    <xf numFmtId="0" fontId="31" fillId="0" borderId="0" xfId="0" applyFont="1" applyAlignment="1" applyProtection="1">
      <alignment horizontal="center"/>
    </xf>
    <xf numFmtId="191" fontId="31" fillId="0" borderId="5" xfId="0" applyNumberFormat="1" applyFont="1" applyBorder="1" applyAlignment="1" applyProtection="1">
      <alignment horizontal="centerContinuous"/>
    </xf>
    <xf numFmtId="0" fontId="30" fillId="0" borderId="5" xfId="0" applyFont="1" applyBorder="1" applyAlignment="1" applyProtection="1">
      <alignment horizontal="centerContinuous"/>
    </xf>
    <xf numFmtId="15" fontId="31" fillId="0" borderId="5" xfId="0" applyNumberFormat="1" applyFont="1" applyBorder="1" applyAlignment="1" applyProtection="1">
      <alignment horizontal="centerContinuous"/>
    </xf>
    <xf numFmtId="0" fontId="38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  <protection locked="0"/>
    </xf>
    <xf numFmtId="0" fontId="38" fillId="0" borderId="0" xfId="0" applyFont="1" applyProtection="1"/>
    <xf numFmtId="0" fontId="3" fillId="2" borderId="5" xfId="9" applyFont="1" applyFill="1" applyBorder="1"/>
    <xf numFmtId="0" fontId="3" fillId="2" borderId="5" xfId="9" applyFont="1" applyFill="1" applyBorder="1" applyAlignment="1">
      <alignment horizontal="right"/>
    </xf>
    <xf numFmtId="0" fontId="31" fillId="4" borderId="0" xfId="0" applyFont="1" applyFill="1" applyBorder="1" applyAlignment="1" applyProtection="1">
      <alignment horizontal="right" wrapText="1"/>
    </xf>
    <xf numFmtId="0" fontId="31" fillId="0" borderId="0" xfId="0" applyFont="1" applyBorder="1" applyAlignment="1" applyProtection="1">
      <alignment vertical="center"/>
    </xf>
    <xf numFmtId="0" fontId="4" fillId="2" borderId="0" xfId="9" applyFont="1" applyFill="1" applyAlignment="1">
      <alignment horizontal="right"/>
    </xf>
    <xf numFmtId="0" fontId="9" fillId="2" borderId="0" xfId="9" applyFont="1" applyFill="1" applyAlignment="1">
      <alignment horizontal="center"/>
    </xf>
    <xf numFmtId="0" fontId="7" fillId="2" borderId="2" xfId="9" applyFont="1" applyFill="1" applyBorder="1" applyAlignment="1">
      <alignment horizontal="center" wrapText="1"/>
    </xf>
    <xf numFmtId="0" fontId="17" fillId="2" borderId="5" xfId="9" applyFont="1" applyFill="1" applyBorder="1" applyAlignment="1">
      <alignment horizontal="left"/>
    </xf>
    <xf numFmtId="0" fontId="17" fillId="2" borderId="27" xfId="9" applyFont="1" applyFill="1" applyBorder="1" applyAlignment="1">
      <alignment horizontal="left"/>
    </xf>
    <xf numFmtId="0" fontId="4" fillId="2" borderId="8" xfId="9" applyFont="1" applyFill="1" applyBorder="1" applyAlignment="1">
      <alignment horizontal="right"/>
    </xf>
    <xf numFmtId="0" fontId="10" fillId="2" borderId="45" xfId="9" applyFont="1" applyFill="1" applyBorder="1" applyAlignment="1">
      <alignment horizontal="center" vertical="center" textRotation="90"/>
    </xf>
    <xf numFmtId="0" fontId="10" fillId="2" borderId="46" xfId="9" applyFont="1" applyFill="1" applyBorder="1" applyAlignment="1">
      <alignment horizontal="center" vertical="center" textRotation="90"/>
    </xf>
    <xf numFmtId="0" fontId="10" fillId="2" borderId="47" xfId="9" applyFont="1" applyFill="1" applyBorder="1" applyAlignment="1">
      <alignment horizontal="center" vertical="center" textRotation="90"/>
    </xf>
    <xf numFmtId="3" fontId="17" fillId="2" borderId="27" xfId="9" applyNumberFormat="1" applyFont="1" applyFill="1" applyBorder="1" applyAlignment="1">
      <alignment horizontal="left"/>
    </xf>
    <xf numFmtId="15" fontId="17" fillId="2" borderId="27" xfId="9" applyNumberFormat="1" applyFont="1" applyFill="1" applyBorder="1" applyAlignment="1">
      <alignment horizontal="left"/>
    </xf>
    <xf numFmtId="0" fontId="7" fillId="2" borderId="2" xfId="9" applyFont="1" applyFill="1" applyBorder="1" applyAlignment="1">
      <alignment horizontal="center"/>
    </xf>
    <xf numFmtId="0" fontId="17" fillId="2" borderId="11" xfId="9" applyFont="1" applyFill="1" applyBorder="1" applyAlignment="1">
      <alignment horizontal="center"/>
    </xf>
    <xf numFmtId="0" fontId="17" fillId="2" borderId="44" xfId="9" applyFont="1" applyFill="1" applyBorder="1" applyAlignment="1">
      <alignment horizontal="center"/>
    </xf>
    <xf numFmtId="0" fontId="4" fillId="2" borderId="11" xfId="9" applyFont="1" applyFill="1" applyBorder="1" applyAlignment="1">
      <alignment horizontal="center"/>
    </xf>
    <xf numFmtId="0" fontId="4" fillId="2" borderId="44" xfId="9" applyFont="1" applyFill="1" applyBorder="1" applyAlignment="1">
      <alignment horizontal="center"/>
    </xf>
    <xf numFmtId="0" fontId="17" fillId="2" borderId="27" xfId="9" applyFont="1" applyFill="1" applyBorder="1" applyAlignment="1">
      <alignment horizontal="center"/>
    </xf>
    <xf numFmtId="0" fontId="4" fillId="2" borderId="9" xfId="9" applyFont="1" applyFill="1" applyBorder="1" applyAlignment="1">
      <alignment horizontal="right"/>
    </xf>
    <xf numFmtId="44" fontId="7" fillId="2" borderId="11" xfId="2" applyFont="1" applyFill="1" applyBorder="1" applyAlignment="1">
      <alignment horizontal="center"/>
    </xf>
    <xf numFmtId="44" fontId="7" fillId="2" borderId="44" xfId="2" applyFont="1" applyFill="1" applyBorder="1" applyAlignment="1">
      <alignment horizontal="center"/>
    </xf>
    <xf numFmtId="44" fontId="17" fillId="2" borderId="11" xfId="2" applyFont="1" applyFill="1" applyBorder="1" applyAlignment="1">
      <alignment horizontal="center"/>
    </xf>
    <xf numFmtId="44" fontId="17" fillId="2" borderId="44" xfId="2" applyFont="1" applyFill="1" applyBorder="1" applyAlignment="1">
      <alignment horizontal="center"/>
    </xf>
    <xf numFmtId="44" fontId="4" fillId="2" borderId="11" xfId="2" applyFont="1" applyFill="1" applyBorder="1" applyAlignment="1">
      <alignment horizontal="center"/>
    </xf>
    <xf numFmtId="44" fontId="4" fillId="2" borderId="44" xfId="2" applyFont="1" applyFill="1" applyBorder="1" applyAlignment="1">
      <alignment horizontal="center"/>
    </xf>
    <xf numFmtId="0" fontId="7" fillId="2" borderId="11" xfId="9" applyFont="1" applyFill="1" applyBorder="1" applyAlignment="1">
      <alignment horizontal="center"/>
    </xf>
    <xf numFmtId="0" fontId="7" fillId="2" borderId="27" xfId="9" applyFont="1" applyFill="1" applyBorder="1" applyAlignment="1">
      <alignment horizontal="center"/>
    </xf>
    <xf numFmtId="0" fontId="7" fillId="2" borderId="44" xfId="9" applyFont="1" applyFill="1" applyBorder="1" applyAlignment="1">
      <alignment horizontal="center"/>
    </xf>
    <xf numFmtId="0" fontId="4" fillId="2" borderId="27" xfId="9" applyFont="1" applyFill="1" applyBorder="1" applyAlignment="1">
      <alignment horizontal="center"/>
    </xf>
    <xf numFmtId="0" fontId="4" fillId="2" borderId="0" xfId="9" applyFont="1" applyFill="1" applyBorder="1" applyAlignment="1">
      <alignment horizontal="right"/>
    </xf>
    <xf numFmtId="169" fontId="4" fillId="2" borderId="2" xfId="2" applyNumberFormat="1" applyFont="1" applyFill="1" applyBorder="1" applyAlignment="1">
      <alignment horizontal="center"/>
    </xf>
    <xf numFmtId="0" fontId="4" fillId="3" borderId="2" xfId="9" applyFont="1" applyFill="1" applyBorder="1" applyAlignment="1">
      <alignment horizontal="center"/>
    </xf>
    <xf numFmtId="169" fontId="7" fillId="4" borderId="11" xfId="2" applyNumberFormat="1" applyFont="1" applyFill="1" applyBorder="1" applyAlignment="1">
      <alignment horizontal="center"/>
    </xf>
    <xf numFmtId="169" fontId="7" fillId="4" borderId="44" xfId="2" applyNumberFormat="1" applyFont="1" applyFill="1" applyBorder="1" applyAlignment="1">
      <alignment horizontal="center"/>
    </xf>
    <xf numFmtId="169" fontId="17" fillId="2" borderId="2" xfId="2" applyNumberFormat="1" applyFont="1" applyFill="1" applyBorder="1" applyAlignment="1">
      <alignment horizontal="center"/>
    </xf>
    <xf numFmtId="169" fontId="17" fillId="2" borderId="2" xfId="9" applyNumberFormat="1" applyFont="1" applyFill="1" applyBorder="1" applyAlignment="1">
      <alignment horizontal="center"/>
    </xf>
    <xf numFmtId="0" fontId="17" fillId="2" borderId="2" xfId="9" applyFont="1" applyFill="1" applyBorder="1" applyAlignment="1">
      <alignment horizontal="center"/>
    </xf>
    <xf numFmtId="0" fontId="4" fillId="3" borderId="0" xfId="9" applyFont="1" applyFill="1" applyBorder="1" applyAlignment="1">
      <alignment horizontal="right"/>
    </xf>
    <xf numFmtId="0" fontId="4" fillId="2" borderId="5" xfId="9" applyFont="1" applyFill="1" applyBorder="1" applyAlignment="1">
      <alignment horizontal="center"/>
    </xf>
    <xf numFmtId="0" fontId="10" fillId="2" borderId="45" xfId="9" applyFont="1" applyFill="1" applyBorder="1" applyAlignment="1">
      <alignment horizontal="center" vertical="center" textRotation="90" wrapText="1"/>
    </xf>
    <xf numFmtId="0" fontId="10" fillId="2" borderId="46" xfId="9" applyFont="1" applyFill="1" applyBorder="1" applyAlignment="1">
      <alignment horizontal="center" vertical="center" textRotation="90" wrapText="1"/>
    </xf>
    <xf numFmtId="0" fontId="10" fillId="2" borderId="47" xfId="9" applyFont="1" applyFill="1" applyBorder="1" applyAlignment="1">
      <alignment horizontal="center" vertical="center" textRotation="90" wrapText="1"/>
    </xf>
    <xf numFmtId="44" fontId="17" fillId="2" borderId="5" xfId="2" applyFont="1" applyFill="1" applyBorder="1" applyAlignment="1">
      <alignment horizontal="center"/>
    </xf>
    <xf numFmtId="44" fontId="17" fillId="2" borderId="27" xfId="2" applyFont="1" applyFill="1" applyBorder="1" applyAlignment="1">
      <alignment horizontal="center"/>
    </xf>
    <xf numFmtId="0" fontId="4" fillId="2" borderId="3" xfId="9" applyFont="1" applyFill="1" applyBorder="1" applyAlignment="1">
      <alignment horizontal="left" wrapText="1"/>
    </xf>
    <xf numFmtId="0" fontId="4" fillId="2" borderId="0" xfId="9" applyFont="1" applyFill="1" applyBorder="1" applyAlignment="1">
      <alignment horizontal="left" wrapText="1"/>
    </xf>
    <xf numFmtId="0" fontId="4" fillId="2" borderId="10" xfId="9" applyFont="1" applyFill="1" applyBorder="1" applyAlignment="1">
      <alignment horizontal="left" wrapText="1"/>
    </xf>
    <xf numFmtId="0" fontId="4" fillId="2" borderId="2" xfId="9" applyFont="1" applyFill="1" applyBorder="1" applyAlignment="1">
      <alignment horizontal="center"/>
    </xf>
    <xf numFmtId="0" fontId="4" fillId="2" borderId="3" xfId="9" applyFont="1" applyFill="1" applyBorder="1" applyAlignment="1">
      <alignment horizontal="left" vertical="center" wrapText="1"/>
    </xf>
    <xf numFmtId="0" fontId="4" fillId="2" borderId="0" xfId="9" applyFont="1" applyFill="1" applyBorder="1" applyAlignment="1">
      <alignment horizontal="left" vertical="center" wrapText="1"/>
    </xf>
    <xf numFmtId="0" fontId="4" fillId="2" borderId="10" xfId="9" applyFont="1" applyFill="1" applyBorder="1" applyAlignment="1">
      <alignment horizontal="left" vertical="center" wrapText="1"/>
    </xf>
    <xf numFmtId="169" fontId="17" fillId="2" borderId="11" xfId="2" applyNumberFormat="1" applyFont="1" applyFill="1" applyBorder="1" applyAlignment="1">
      <alignment horizontal="center"/>
    </xf>
    <xf numFmtId="169" fontId="17" fillId="2" borderId="44" xfId="2" applyNumberFormat="1" applyFont="1" applyFill="1" applyBorder="1" applyAlignment="1">
      <alignment horizontal="center"/>
    </xf>
    <xf numFmtId="169" fontId="4" fillId="2" borderId="11" xfId="2" applyNumberFormat="1" applyFont="1" applyFill="1" applyBorder="1" applyAlignment="1">
      <alignment horizontal="center"/>
    </xf>
    <xf numFmtId="169" fontId="4" fillId="2" borderId="44" xfId="2" applyNumberFormat="1" applyFont="1" applyFill="1" applyBorder="1" applyAlignment="1">
      <alignment horizontal="center"/>
    </xf>
    <xf numFmtId="0" fontId="17" fillId="2" borderId="3" xfId="9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3" fillId="0" borderId="49" xfId="0" applyFont="1" applyBorder="1" applyAlignment="1"/>
    <xf numFmtId="0" fontId="0" fillId="0" borderId="28" xfId="0" applyBorder="1" applyAlignment="1"/>
    <xf numFmtId="0" fontId="0" fillId="0" borderId="50" xfId="0" applyBorder="1" applyAlignment="1"/>
    <xf numFmtId="0" fontId="3" fillId="0" borderId="27" xfId="0" applyFont="1" applyBorder="1" applyAlignment="1"/>
    <xf numFmtId="0" fontId="0" fillId="0" borderId="36" xfId="0" applyBorder="1" applyAlignment="1"/>
    <xf numFmtId="0" fontId="3" fillId="0" borderId="28" xfId="0" applyFont="1" applyBorder="1" applyAlignment="1"/>
    <xf numFmtId="0" fontId="3" fillId="0" borderId="48" xfId="0" applyFont="1" applyBorder="1" applyAlignment="1"/>
    <xf numFmtId="0" fontId="0" fillId="0" borderId="26" xfId="0" applyBorder="1" applyAlignment="1"/>
    <xf numFmtId="0" fontId="3" fillId="0" borderId="5" xfId="0" applyFont="1" applyBorder="1" applyAlignment="1"/>
    <xf numFmtId="0" fontId="0" fillId="0" borderId="34" xfId="0" applyBorder="1" applyAlignment="1"/>
    <xf numFmtId="0" fontId="3" fillId="0" borderId="16" xfId="0" quotePrefix="1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2" fillId="0" borderId="24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21" xfId="0" applyFont="1" applyBorder="1" applyAlignment="1">
      <alignment horizontal="right"/>
    </xf>
    <xf numFmtId="0" fontId="22" fillId="0" borderId="22" xfId="0" applyFont="1" applyBorder="1" applyAlignment="1">
      <alignment horizontal="right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4" fontId="3" fillId="0" borderId="22" xfId="0" applyNumberFormat="1" applyFont="1" applyBorder="1" applyAlignment="1">
      <alignment horizontal="left"/>
    </xf>
    <xf numFmtId="0" fontId="0" fillId="0" borderId="22" xfId="0" applyBorder="1" applyAlignment="1"/>
    <xf numFmtId="14" fontId="3" fillId="0" borderId="0" xfId="0" applyNumberFormat="1" applyFont="1" applyBorder="1" applyAlignment="1">
      <alignment horizontal="left"/>
    </xf>
    <xf numFmtId="0" fontId="0" fillId="0" borderId="0" xfId="0" applyAlignment="1"/>
    <xf numFmtId="0" fontId="22" fillId="0" borderId="48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3" xfId="0" applyBorder="1" applyAlignment="1">
      <alignment horizontal="center"/>
    </xf>
    <xf numFmtId="169" fontId="4" fillId="2" borderId="2" xfId="9" applyNumberFormat="1" applyFont="1" applyFill="1" applyBorder="1" applyAlignment="1">
      <alignment horizontal="center"/>
    </xf>
    <xf numFmtId="14" fontId="4" fillId="2" borderId="5" xfId="9" applyNumberFormat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4" fontId="4" fillId="2" borderId="5" xfId="2" applyFont="1" applyFill="1" applyBorder="1" applyAlignment="1">
      <alignment horizontal="center"/>
    </xf>
    <xf numFmtId="44" fontId="4" fillId="2" borderId="27" xfId="2" applyFont="1" applyFill="1" applyBorder="1" applyAlignment="1">
      <alignment horizontal="center"/>
    </xf>
    <xf numFmtId="3" fontId="4" fillId="2" borderId="27" xfId="9" applyNumberFormat="1" applyFont="1" applyFill="1" applyBorder="1" applyAlignment="1">
      <alignment horizontal="center"/>
    </xf>
    <xf numFmtId="15" fontId="4" fillId="2" borderId="27" xfId="9" applyNumberFormat="1" applyFont="1" applyFill="1" applyBorder="1" applyAlignment="1">
      <alignment horizontal="center"/>
    </xf>
    <xf numFmtId="0" fontId="3" fillId="2" borderId="2" xfId="7" applyFont="1" applyFill="1" applyBorder="1" applyAlignment="1">
      <alignment horizontal="center"/>
    </xf>
    <xf numFmtId="0" fontId="3" fillId="2" borderId="27" xfId="0" applyFont="1" applyFill="1" applyBorder="1" applyAlignment="1" applyProtection="1">
      <alignment horizontal="left"/>
      <protection locked="0"/>
    </xf>
    <xf numFmtId="44" fontId="11" fillId="2" borderId="2" xfId="2" applyFont="1" applyFill="1" applyBorder="1" applyAlignment="1">
      <alignment horizontal="center"/>
    </xf>
    <xf numFmtId="0" fontId="3" fillId="2" borderId="11" xfId="7" applyFont="1" applyFill="1" applyBorder="1" applyAlignment="1">
      <alignment horizontal="right"/>
    </xf>
    <xf numFmtId="0" fontId="3" fillId="2" borderId="44" xfId="7" applyFont="1" applyFill="1" applyBorder="1" applyAlignment="1">
      <alignment horizontal="right"/>
    </xf>
    <xf numFmtId="0" fontId="22" fillId="2" borderId="0" xfId="7" applyFont="1" applyFill="1" applyAlignment="1">
      <alignment horizontal="right"/>
    </xf>
    <xf numFmtId="0" fontId="11" fillId="2" borderId="2" xfId="7" applyFont="1" applyFill="1" applyBorder="1" applyAlignment="1">
      <alignment horizontal="center"/>
    </xf>
    <xf numFmtId="0" fontId="3" fillId="2" borderId="0" xfId="7" applyFont="1" applyFill="1" applyAlignment="1">
      <alignment horizontal="right"/>
    </xf>
    <xf numFmtId="0" fontId="11" fillId="2" borderId="0" xfId="7" applyFont="1" applyFill="1" applyAlignment="1">
      <alignment horizontal="left" wrapText="1"/>
    </xf>
    <xf numFmtId="0" fontId="11" fillId="2" borderId="0" xfId="7" applyFont="1" applyFill="1" applyAlignment="1">
      <alignment horizontal="left"/>
    </xf>
    <xf numFmtId="0" fontId="11" fillId="2" borderId="0" xfId="7" applyFont="1" applyFill="1" applyAlignment="1">
      <alignment horizontal="center"/>
    </xf>
    <xf numFmtId="0" fontId="11" fillId="2" borderId="0" xfId="7" applyFont="1" applyFill="1" applyAlignment="1">
      <alignment horizontal="right"/>
    </xf>
    <xf numFmtId="0" fontId="3" fillId="2" borderId="5" xfId="7" applyFont="1" applyFill="1" applyBorder="1" applyAlignment="1">
      <alignment horizontal="center"/>
    </xf>
    <xf numFmtId="0" fontId="11" fillId="2" borderId="27" xfId="7" applyFont="1" applyFill="1" applyBorder="1" applyAlignment="1">
      <alignment horizontal="center"/>
    </xf>
    <xf numFmtId="43" fontId="11" fillId="2" borderId="2" xfId="1" applyFont="1" applyFill="1" applyBorder="1" applyAlignment="1">
      <alignment horizontal="center"/>
    </xf>
    <xf numFmtId="0" fontId="3" fillId="2" borderId="2" xfId="7" applyFont="1" applyFill="1" applyBorder="1" applyAlignment="1">
      <alignment horizontal="right"/>
    </xf>
    <xf numFmtId="0" fontId="4" fillId="2" borderId="11" xfId="7" applyFont="1" applyFill="1" applyBorder="1" applyAlignment="1">
      <alignment horizontal="left"/>
    </xf>
    <xf numFmtId="0" fontId="4" fillId="2" borderId="44" xfId="7" applyFont="1" applyFill="1" applyBorder="1" applyAlignment="1">
      <alignment horizontal="left"/>
    </xf>
    <xf numFmtId="0" fontId="4" fillId="2" borderId="0" xfId="7" applyFont="1" applyFill="1" applyAlignment="1">
      <alignment horizontal="center"/>
    </xf>
    <xf numFmtId="0" fontId="3" fillId="2" borderId="0" xfId="7" applyFont="1" applyFill="1" applyAlignment="1">
      <alignment horizontal="center"/>
    </xf>
    <xf numFmtId="0" fontId="11" fillId="2" borderId="5" xfId="7" applyFont="1" applyFill="1" applyBorder="1" applyAlignment="1">
      <alignment horizontal="center"/>
    </xf>
    <xf numFmtId="0" fontId="21" fillId="2" borderId="0" xfId="7" applyFont="1" applyFill="1" applyAlignment="1">
      <alignment horizontal="center"/>
    </xf>
    <xf numFmtId="0" fontId="3" fillId="2" borderId="0" xfId="7" applyFont="1" applyFill="1" applyBorder="1" applyAlignment="1">
      <alignment horizontal="center"/>
    </xf>
    <xf numFmtId="0" fontId="11" fillId="2" borderId="5" xfId="7" applyFont="1" applyFill="1" applyBorder="1" applyAlignment="1">
      <alignment horizontal="left"/>
    </xf>
    <xf numFmtId="0" fontId="30" fillId="0" borderId="5" xfId="0" applyFont="1" applyBorder="1" applyAlignment="1" applyProtection="1">
      <alignment horizontal="left"/>
      <protection locked="0"/>
    </xf>
    <xf numFmtId="0" fontId="31" fillId="4" borderId="0" xfId="0" applyFont="1" applyFill="1" applyBorder="1" applyAlignment="1" applyProtection="1">
      <alignment horizontal="center" vertical="center"/>
    </xf>
    <xf numFmtId="0" fontId="30" fillId="0" borderId="0" xfId="0" quotePrefix="1" applyFont="1" applyAlignment="1" applyProtection="1">
      <alignment horizontal="left"/>
    </xf>
    <xf numFmtId="0" fontId="40" fillId="6" borderId="0" xfId="0" applyFont="1" applyFill="1" applyAlignment="1">
      <alignment horizontal="center" vertical="center" wrapText="1"/>
    </xf>
  </cellXfs>
  <cellStyles count="11">
    <cellStyle name="Comma" xfId="1" builtinId="3"/>
    <cellStyle name="Currency" xfId="2" builtinId="4"/>
    <cellStyle name="Hyperlink" xfId="3" builtinId="8"/>
    <cellStyle name="Milliers_AR1194" xfId="4"/>
    <cellStyle name="Monétaire [0]_AR1194" xfId="5"/>
    <cellStyle name="Monétaire_AR1194" xfId="6"/>
    <cellStyle name="Normal" xfId="0" builtinId="0"/>
    <cellStyle name="Normal_Copy of Standardized+Tool+Quote+03.01.06" xfId="7"/>
    <cellStyle name="Normal_DDMP-0531" xfId="8"/>
    <cellStyle name="Normal_Standardized Tool Quote" xfId="9"/>
    <cellStyle name="Percent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142875</xdr:rowOff>
    </xdr:from>
    <xdr:to>
      <xdr:col>20</xdr:col>
      <xdr:colOff>104775</xdr:colOff>
      <xdr:row>38</xdr:row>
      <xdr:rowOff>266700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7077075" y="142875"/>
          <a:ext cx="3657600" cy="5705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A.  Material type and grade quoted - must meet print requirements.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B.  The number of pieces that are produced with one cycle of the tool.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C.  Material thickness in mm.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D.  Width of material in mm.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E.  Progression of material in tool per cycle in mm.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F.  Blank weight of material.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G.  Quoted cost per kilogram for material.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H.  Scrap material weight.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I.  Scrap resale cost per kilogram.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J.  Net weight in kilograms.  This is a formula calculation.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K.  Total material cost per piece.  This is a formula calculation.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L.  Formula for total material cost per piece.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M.  ADVICS part number for sub-assy. part.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N.  Part name of sub-assy. part.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O. Material from print.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P.  Number of pieces per assembly.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Q.  Cost per piece of purchased part.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R.  Cost sub-total.  This is formula field.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S.  Formula for total purchased components.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T.  Operations required to produce part.  Example - stamping, plating, riveting.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U.  Machine size that runs tooling.  Example - 300 ton, 500 ton.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V.  Cycle or strokes per hour that machine will run.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W.  Pieces per hour produced.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X.  Labor rate per hour.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Y.  Labor cost per piece.  This is a formula calculation.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Z.  Pieces per hour produced.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AA.  Burden rate per hour for machine/operation.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BB.  Burden cost per piece.  This is a formula calculation.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CC. Sub-Total of processing cost - formula.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DD.  Process efficiency quoted.  Example - 70%, 75%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EE.  Total processing cost.  This is a formula calculation.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FF.  Formula for total processing cost.</a:t>
          </a:r>
        </a:p>
      </xdr:txBody>
    </xdr:sp>
    <xdr:clientData/>
  </xdr:twoCellAnchor>
  <xdr:twoCellAnchor>
    <xdr:from>
      <xdr:col>14</xdr:col>
      <xdr:colOff>171450</xdr:colOff>
      <xdr:row>45</xdr:row>
      <xdr:rowOff>19050</xdr:rowOff>
    </xdr:from>
    <xdr:to>
      <xdr:col>20</xdr:col>
      <xdr:colOff>161925</xdr:colOff>
      <xdr:row>67</xdr:row>
      <xdr:rowOff>66675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7143750" y="6562725"/>
          <a:ext cx="3648075" cy="2933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PP.  Tool cost - must also include tool quotation.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QQ.  Gauge cost - must also include gauge quotation.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RR.  This is a formula calculation.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SS.  Quoted weeks to build tool and submit PPAP.  If awarded business, a detailed schedule MUST be submitted every two weeks until tool is PPAPed.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GG.  Formula pulled from above data.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HH.  Formula pulled from above data.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II.  Formula entry.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JJ.  Formula entry.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KK.  Formula entry.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LL.  Formula entry.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MM.   Formula entry.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NN.  Your entry for % of S &amp; GA required.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OO.  Your entry for % of profit.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228600</xdr:colOff>
      <xdr:row>32</xdr:row>
      <xdr:rowOff>57150</xdr:rowOff>
    </xdr:from>
    <xdr:to>
      <xdr:col>9</xdr:col>
      <xdr:colOff>190500</xdr:colOff>
      <xdr:row>36</xdr:row>
      <xdr:rowOff>0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933450" y="4953000"/>
          <a:ext cx="3629025" cy="514350"/>
        </a:xfrm>
        <a:prstGeom prst="wedgeRoundRectCallout">
          <a:avLst>
            <a:gd name="adj1" fmla="val 74699"/>
            <a:gd name="adj2" fmla="val 14411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expendable pack is requested, a formal packaging proposal must be submitted and approved by ADVICS.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4</xdr:col>
      <xdr:colOff>57150</xdr:colOff>
      <xdr:row>2</xdr:row>
      <xdr:rowOff>0</xdr:rowOff>
    </xdr:to>
    <xdr:pic>
      <xdr:nvPicPr>
        <xdr:cNvPr id="520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771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123825</xdr:rowOff>
        </xdr:from>
        <xdr:to>
          <xdr:col>0</xdr:col>
          <xdr:colOff>219075</xdr:colOff>
          <xdr:row>33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76200</xdr:rowOff>
    </xdr:from>
    <xdr:to>
      <xdr:col>2</xdr:col>
      <xdr:colOff>447675</xdr:colOff>
      <xdr:row>4</xdr:row>
      <xdr:rowOff>104775</xdr:rowOff>
    </xdr:to>
    <xdr:pic>
      <xdr:nvPicPr>
        <xdr:cNvPr id="82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714375"/>
          <a:ext cx="838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4</xdr:col>
      <xdr:colOff>57150</xdr:colOff>
      <xdr:row>1</xdr:row>
      <xdr:rowOff>180975</xdr:rowOff>
    </xdr:to>
    <xdr:pic>
      <xdr:nvPicPr>
        <xdr:cNvPr id="106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771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58</xdr:row>
          <xdr:rowOff>123825</xdr:rowOff>
        </xdr:from>
        <xdr:to>
          <xdr:col>1</xdr:col>
          <xdr:colOff>85725</xdr:colOff>
          <xdr:row>60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552450</xdr:colOff>
      <xdr:row>2</xdr:row>
      <xdr:rowOff>9525</xdr:rowOff>
    </xdr:to>
    <xdr:pic>
      <xdr:nvPicPr>
        <xdr:cNvPr id="61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771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</xdr:row>
          <xdr:rowOff>180975</xdr:rowOff>
        </xdr:from>
        <xdr:to>
          <xdr:col>8</xdr:col>
          <xdr:colOff>514350</xdr:colOff>
          <xdr:row>9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8</xdr:row>
          <xdr:rowOff>180975</xdr:rowOff>
        </xdr:from>
        <xdr:to>
          <xdr:col>8</xdr:col>
          <xdr:colOff>514350</xdr:colOff>
          <xdr:row>10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180975</xdr:rowOff>
        </xdr:from>
        <xdr:to>
          <xdr:col>8</xdr:col>
          <xdr:colOff>514350</xdr:colOff>
          <xdr:row>11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10</xdr:row>
          <xdr:rowOff>171450</xdr:rowOff>
        </xdr:from>
        <xdr:to>
          <xdr:col>8</xdr:col>
          <xdr:colOff>514350</xdr:colOff>
          <xdr:row>12</xdr:row>
          <xdr:rowOff>9525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209550</xdr:colOff>
      <xdr:row>2</xdr:row>
      <xdr:rowOff>0</xdr:rowOff>
    </xdr:to>
    <xdr:pic>
      <xdr:nvPicPr>
        <xdr:cNvPr id="102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771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view="pageLayout" topLeftCell="A13" zoomScaleNormal="90" workbookViewId="0">
      <selection activeCell="M68" sqref="M68"/>
    </sheetView>
  </sheetViews>
  <sheetFormatPr defaultColWidth="8" defaultRowHeight="15" x14ac:dyDescent="0.2"/>
  <cols>
    <col min="1" max="1" width="3.625" style="1" bestFit="1" customWidth="1"/>
    <col min="2" max="2" width="5.625" style="1" customWidth="1"/>
    <col min="3" max="6" width="6.625" style="1" customWidth="1"/>
    <col min="7" max="7" width="8.375" style="1" customWidth="1"/>
    <col min="8" max="13" width="6.625" style="1" customWidth="1"/>
    <col min="14" max="14" width="7.625" style="1" customWidth="1"/>
    <col min="15" max="16384" width="8" style="1"/>
  </cols>
  <sheetData>
    <row r="1" spans="1:15" x14ac:dyDescent="0.2">
      <c r="D1" s="2"/>
      <c r="E1" s="66"/>
      <c r="F1" s="66"/>
      <c r="G1" s="66"/>
      <c r="H1" s="66"/>
      <c r="I1" s="66"/>
      <c r="J1" s="66"/>
      <c r="K1" s="66"/>
      <c r="L1" s="66"/>
      <c r="M1" s="66"/>
      <c r="N1" s="67" t="s">
        <v>307</v>
      </c>
    </row>
    <row r="2" spans="1:15" x14ac:dyDescent="0.2">
      <c r="E2" s="68"/>
      <c r="F2" s="68"/>
      <c r="G2" s="68"/>
      <c r="H2" s="68"/>
      <c r="I2" s="68"/>
      <c r="J2" s="68"/>
      <c r="K2" s="68"/>
      <c r="L2" s="68"/>
      <c r="M2" s="68"/>
      <c r="N2" s="69" t="s">
        <v>300</v>
      </c>
    </row>
    <row r="3" spans="1:15" s="3" customFormat="1" ht="5.0999999999999996" customHeight="1" x14ac:dyDescent="0.2">
      <c r="N3" s="17"/>
    </row>
    <row r="4" spans="1:15" ht="18" x14ac:dyDescent="0.25">
      <c r="A4" s="245" t="s">
        <v>311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5" s="3" customFormat="1" ht="11.25" customHeight="1" x14ac:dyDescent="0.2">
      <c r="A5" s="244" t="s">
        <v>96</v>
      </c>
      <c r="B5" s="244"/>
      <c r="C5" s="244"/>
      <c r="D5" s="247" t="s">
        <v>179</v>
      </c>
      <c r="E5" s="247"/>
      <c r="F5" s="247"/>
      <c r="G5" s="247"/>
      <c r="H5" s="6"/>
      <c r="I5" s="244" t="s">
        <v>60</v>
      </c>
      <c r="J5" s="244"/>
      <c r="K5" s="244"/>
      <c r="L5" s="247" t="s">
        <v>181</v>
      </c>
      <c r="M5" s="247"/>
      <c r="N5" s="247"/>
      <c r="O5" s="4"/>
    </row>
    <row r="6" spans="1:15" s="3" customFormat="1" ht="11.25" customHeight="1" x14ac:dyDescent="0.2">
      <c r="A6" s="244" t="s">
        <v>61</v>
      </c>
      <c r="B6" s="244"/>
      <c r="C6" s="244"/>
      <c r="D6" s="248" t="s">
        <v>57</v>
      </c>
      <c r="E6" s="248"/>
      <c r="F6" s="248"/>
      <c r="G6" s="248"/>
      <c r="H6" s="6"/>
      <c r="I6" s="244" t="s">
        <v>68</v>
      </c>
      <c r="J6" s="244"/>
      <c r="K6" s="244"/>
      <c r="L6" s="253" t="s">
        <v>180</v>
      </c>
      <c r="M6" s="253"/>
      <c r="N6" s="253"/>
      <c r="O6" s="4"/>
    </row>
    <row r="7" spans="1:15" s="3" customFormat="1" ht="11.25" customHeight="1" x14ac:dyDescent="0.2">
      <c r="A7" s="244" t="s">
        <v>62</v>
      </c>
      <c r="B7" s="244"/>
      <c r="C7" s="244"/>
      <c r="D7" s="248" t="s">
        <v>290</v>
      </c>
      <c r="E7" s="248"/>
      <c r="F7" s="248"/>
      <c r="G7" s="248"/>
      <c r="H7" s="6"/>
      <c r="I7" s="244" t="s">
        <v>67</v>
      </c>
      <c r="J7" s="244"/>
      <c r="K7" s="244"/>
      <c r="L7" s="254" t="s">
        <v>180</v>
      </c>
      <c r="M7" s="254"/>
      <c r="N7" s="254"/>
      <c r="O7" s="4"/>
    </row>
    <row r="8" spans="1:15" s="3" customFormat="1" ht="11.25" customHeight="1" x14ac:dyDescent="0.2">
      <c r="A8" s="244" t="s">
        <v>64</v>
      </c>
      <c r="B8" s="244"/>
      <c r="C8" s="244"/>
      <c r="D8" s="247" t="s">
        <v>291</v>
      </c>
      <c r="E8" s="247"/>
      <c r="F8" s="247"/>
      <c r="G8" s="247"/>
      <c r="H8" s="247"/>
      <c r="I8" s="244" t="s">
        <v>65</v>
      </c>
      <c r="J8" s="244"/>
      <c r="K8" s="244"/>
      <c r="L8" s="254" t="s">
        <v>180</v>
      </c>
      <c r="M8" s="254"/>
      <c r="N8" s="254"/>
      <c r="O8" s="4"/>
    </row>
    <row r="9" spans="1:15" s="3" customFormat="1" ht="11.25" customHeight="1" x14ac:dyDescent="0.2">
      <c r="A9" s="244" t="s">
        <v>97</v>
      </c>
      <c r="B9" s="244"/>
      <c r="C9" s="244"/>
      <c r="D9" s="260" t="s">
        <v>292</v>
      </c>
      <c r="E9" s="260"/>
      <c r="F9" s="260"/>
      <c r="G9" s="260"/>
      <c r="H9" s="260"/>
      <c r="I9" s="244" t="s">
        <v>69</v>
      </c>
      <c r="J9" s="244"/>
      <c r="K9" s="244"/>
      <c r="L9" s="248" t="s">
        <v>293</v>
      </c>
      <c r="M9" s="248"/>
      <c r="N9" s="248"/>
      <c r="O9" s="4"/>
    </row>
    <row r="10" spans="1:15" s="3" customFormat="1" ht="11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 t="s">
        <v>98</v>
      </c>
      <c r="M10" s="5"/>
      <c r="N10" s="5"/>
      <c r="O10" s="4"/>
    </row>
    <row r="11" spans="1:15" s="3" customFormat="1" ht="5.0999999999999996" customHeight="1" x14ac:dyDescent="0.2">
      <c r="A11" s="5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3" customFormat="1" ht="5.0999999999999996" customHeight="1" x14ac:dyDescent="0.2">
      <c r="A12" s="250" t="s">
        <v>70</v>
      </c>
      <c r="B12" s="23"/>
      <c r="C12" s="24"/>
      <c r="D12" s="24"/>
      <c r="E12" s="25"/>
      <c r="F12" s="26"/>
      <c r="G12" s="26"/>
      <c r="H12" s="26"/>
      <c r="I12" s="26"/>
      <c r="J12" s="26"/>
      <c r="K12" s="26"/>
      <c r="L12" s="24"/>
      <c r="M12" s="24"/>
      <c r="N12" s="27"/>
      <c r="O12" s="5"/>
    </row>
    <row r="13" spans="1:15" s="57" customFormat="1" ht="24.75" customHeight="1" x14ac:dyDescent="0.2">
      <c r="A13" s="251"/>
      <c r="B13" s="53"/>
      <c r="C13" s="15"/>
      <c r="D13" s="15"/>
      <c r="E13" s="54"/>
      <c r="F13" s="246" t="s">
        <v>71</v>
      </c>
      <c r="G13" s="246"/>
      <c r="H13" s="246"/>
      <c r="I13" s="246"/>
      <c r="J13" s="55"/>
      <c r="K13" s="55"/>
      <c r="L13" s="15"/>
      <c r="M13" s="15"/>
      <c r="N13" s="56"/>
      <c r="O13" s="13"/>
    </row>
    <row r="14" spans="1:15" s="3" customFormat="1" ht="33.75" x14ac:dyDescent="0.2">
      <c r="A14" s="251"/>
      <c r="B14" s="12"/>
      <c r="C14" s="246" t="s">
        <v>99</v>
      </c>
      <c r="D14" s="246"/>
      <c r="E14" s="14" t="s">
        <v>106</v>
      </c>
      <c r="F14" s="14" t="s">
        <v>72</v>
      </c>
      <c r="G14" s="14" t="s">
        <v>73</v>
      </c>
      <c r="H14" s="14" t="s">
        <v>74</v>
      </c>
      <c r="I14" s="83" t="s">
        <v>100</v>
      </c>
      <c r="J14" s="14" t="s">
        <v>103</v>
      </c>
      <c r="K14" s="14" t="s">
        <v>101</v>
      </c>
      <c r="L14" s="14" t="s">
        <v>102</v>
      </c>
      <c r="M14" s="72" t="s">
        <v>104</v>
      </c>
      <c r="N14" s="72" t="s">
        <v>105</v>
      </c>
      <c r="O14" s="5"/>
    </row>
    <row r="15" spans="1:15" s="3" customFormat="1" ht="11.25" customHeight="1" x14ac:dyDescent="0.2">
      <c r="A15" s="251"/>
      <c r="B15" s="12">
        <v>1</v>
      </c>
      <c r="C15" s="256" t="s">
        <v>134</v>
      </c>
      <c r="D15" s="257"/>
      <c r="E15" s="86" t="s">
        <v>135</v>
      </c>
      <c r="F15" s="87" t="s">
        <v>136</v>
      </c>
      <c r="G15" s="87" t="s">
        <v>137</v>
      </c>
      <c r="H15" s="87" t="s">
        <v>138</v>
      </c>
      <c r="I15" s="88" t="s">
        <v>139</v>
      </c>
      <c r="J15" s="89" t="s">
        <v>140</v>
      </c>
      <c r="K15" s="86" t="s">
        <v>141</v>
      </c>
      <c r="L15" s="89" t="s">
        <v>142</v>
      </c>
      <c r="M15" s="88" t="s">
        <v>143</v>
      </c>
      <c r="N15" s="85" t="s">
        <v>144</v>
      </c>
      <c r="O15" s="5"/>
    </row>
    <row r="16" spans="1:15" s="3" customFormat="1" ht="11.25" customHeight="1" x14ac:dyDescent="0.2">
      <c r="A16" s="251"/>
      <c r="B16" s="12">
        <v>2</v>
      </c>
      <c r="C16" s="258"/>
      <c r="D16" s="259"/>
      <c r="E16" s="8"/>
      <c r="F16" s="84"/>
      <c r="G16" s="84"/>
      <c r="H16" s="84"/>
      <c r="I16" s="70"/>
      <c r="J16" s="11"/>
      <c r="K16" s="8"/>
      <c r="L16" s="11"/>
      <c r="M16" s="70" t="str">
        <f>IF(K16=0,"",ROUND((I16-K16),4))</f>
        <v/>
      </c>
      <c r="N16" s="71" t="str">
        <f>IF(K16=0,"",ROUND((I16*J16)-(K16*L16),4))</f>
        <v/>
      </c>
      <c r="O16" s="5"/>
    </row>
    <row r="17" spans="1:15" s="3" customFormat="1" ht="11.25" customHeight="1" x14ac:dyDescent="0.2">
      <c r="A17" s="251"/>
      <c r="B17" s="12">
        <v>3</v>
      </c>
      <c r="C17" s="258"/>
      <c r="D17" s="259"/>
      <c r="E17" s="8"/>
      <c r="F17" s="84"/>
      <c r="G17" s="84"/>
      <c r="H17" s="84"/>
      <c r="I17" s="70"/>
      <c r="J17" s="11"/>
      <c r="K17" s="8"/>
      <c r="L17" s="11"/>
      <c r="M17" s="70" t="str">
        <f>IF(K17=0,"",ROUND((I17-K17),4))</f>
        <v/>
      </c>
      <c r="N17" s="71" t="str">
        <f>IF(K17=0,"",ROUND((I17*J17)-(K17*L17),4))</f>
        <v/>
      </c>
      <c r="O17" s="5"/>
    </row>
    <row r="18" spans="1:15" s="3" customFormat="1" ht="11.25" customHeight="1" x14ac:dyDescent="0.2">
      <c r="A18" s="251"/>
      <c r="B18" s="28"/>
      <c r="C18" s="6"/>
      <c r="D18" s="6"/>
      <c r="E18" s="6"/>
      <c r="F18" s="6"/>
      <c r="G18" s="6"/>
      <c r="H18" s="6"/>
      <c r="I18" s="6"/>
      <c r="J18" s="6"/>
      <c r="K18" s="249" t="s">
        <v>127</v>
      </c>
      <c r="L18" s="249"/>
      <c r="M18" s="249"/>
      <c r="N18" s="90" t="s">
        <v>145</v>
      </c>
      <c r="O18" s="5"/>
    </row>
    <row r="19" spans="1:15" s="3" customFormat="1" ht="5.0999999999999996" customHeight="1" x14ac:dyDescent="0.2">
      <c r="A19" s="252"/>
      <c r="B19" s="18"/>
      <c r="C19" s="19"/>
      <c r="D19" s="19"/>
      <c r="E19" s="20"/>
      <c r="F19" s="20"/>
      <c r="G19" s="20"/>
      <c r="H19" s="20"/>
      <c r="I19" s="20"/>
      <c r="J19" s="20"/>
      <c r="K19" s="21"/>
      <c r="L19" s="20"/>
      <c r="M19" s="20"/>
      <c r="N19" s="22"/>
      <c r="O19" s="5"/>
    </row>
    <row r="20" spans="1:15" s="3" customFormat="1" ht="5.0999999999999996" customHeight="1" x14ac:dyDescent="0.2">
      <c r="A20" s="250" t="s">
        <v>75</v>
      </c>
      <c r="B20" s="23"/>
      <c r="C20" s="31"/>
      <c r="D20" s="31"/>
      <c r="E20" s="24"/>
      <c r="F20" s="24"/>
      <c r="G20" s="24"/>
      <c r="H20" s="24"/>
      <c r="I20" s="24"/>
      <c r="J20" s="24"/>
      <c r="K20" s="25"/>
      <c r="L20" s="24"/>
      <c r="M20" s="24"/>
      <c r="N20" s="32"/>
      <c r="O20" s="5"/>
    </row>
    <row r="21" spans="1:15" s="3" customFormat="1" ht="11.25" customHeight="1" x14ac:dyDescent="0.2">
      <c r="A21" s="251"/>
      <c r="B21" s="12"/>
      <c r="C21" s="262" t="s">
        <v>131</v>
      </c>
      <c r="D21" s="263"/>
      <c r="E21" s="268" t="s">
        <v>76</v>
      </c>
      <c r="F21" s="269"/>
      <c r="G21" s="270"/>
      <c r="H21" s="255" t="s">
        <v>70</v>
      </c>
      <c r="I21" s="255"/>
      <c r="J21" s="255" t="s">
        <v>107</v>
      </c>
      <c r="K21" s="255"/>
      <c r="L21" s="255" t="s">
        <v>108</v>
      </c>
      <c r="M21" s="255"/>
      <c r="N21" s="73" t="s">
        <v>105</v>
      </c>
      <c r="O21" s="5"/>
    </row>
    <row r="22" spans="1:15" s="3" customFormat="1" ht="11.25" customHeight="1" x14ac:dyDescent="0.2">
      <c r="A22" s="251"/>
      <c r="B22" s="12">
        <v>1</v>
      </c>
      <c r="C22" s="264" t="s">
        <v>146</v>
      </c>
      <c r="D22" s="265"/>
      <c r="E22" s="256" t="s">
        <v>147</v>
      </c>
      <c r="F22" s="260"/>
      <c r="G22" s="257"/>
      <c r="H22" s="256" t="s">
        <v>148</v>
      </c>
      <c r="I22" s="257"/>
      <c r="J22" s="256" t="s">
        <v>149</v>
      </c>
      <c r="K22" s="257"/>
      <c r="L22" s="294" t="s">
        <v>150</v>
      </c>
      <c r="M22" s="295"/>
      <c r="N22" s="89" t="s">
        <v>151</v>
      </c>
      <c r="O22" s="5"/>
    </row>
    <row r="23" spans="1:15" s="3" customFormat="1" ht="11.25" customHeight="1" x14ac:dyDescent="0.2">
      <c r="A23" s="251"/>
      <c r="B23" s="12">
        <v>2</v>
      </c>
      <c r="C23" s="266"/>
      <c r="D23" s="267"/>
      <c r="E23" s="258"/>
      <c r="F23" s="271"/>
      <c r="G23" s="259"/>
      <c r="H23" s="258"/>
      <c r="I23" s="259"/>
      <c r="J23" s="258"/>
      <c r="K23" s="259"/>
      <c r="L23" s="296"/>
      <c r="M23" s="297"/>
      <c r="N23" s="11" t="str">
        <f>IF(J23=0,"",ROUND((L23*J23),4))</f>
        <v/>
      </c>
      <c r="O23" s="5"/>
    </row>
    <row r="24" spans="1:15" s="3" customFormat="1" ht="11.25" customHeight="1" x14ac:dyDescent="0.2">
      <c r="A24" s="251"/>
      <c r="B24" s="12">
        <v>3</v>
      </c>
      <c r="C24" s="266"/>
      <c r="D24" s="267"/>
      <c r="E24" s="258"/>
      <c r="F24" s="271"/>
      <c r="G24" s="259"/>
      <c r="H24" s="258"/>
      <c r="I24" s="259"/>
      <c r="J24" s="258"/>
      <c r="K24" s="259"/>
      <c r="L24" s="296"/>
      <c r="M24" s="297"/>
      <c r="N24" s="11" t="str">
        <f>IF(J24=0,"",ROUND((L24*J24),4))</f>
        <v/>
      </c>
      <c r="O24" s="5"/>
    </row>
    <row r="25" spans="1:15" s="3" customFormat="1" ht="11.25" customHeight="1" x14ac:dyDescent="0.2">
      <c r="A25" s="251"/>
      <c r="B25" s="12"/>
      <c r="C25" s="10"/>
      <c r="D25" s="10"/>
      <c r="E25" s="6"/>
      <c r="F25" s="6"/>
      <c r="G25" s="6"/>
      <c r="H25" s="6"/>
      <c r="I25" s="6"/>
      <c r="J25" s="6"/>
      <c r="K25" s="249" t="s">
        <v>109</v>
      </c>
      <c r="L25" s="249"/>
      <c r="M25" s="261"/>
      <c r="N25" s="90" t="s">
        <v>152</v>
      </c>
      <c r="O25" s="5"/>
    </row>
    <row r="26" spans="1:15" s="3" customFormat="1" ht="5.0999999999999996" customHeight="1" x14ac:dyDescent="0.2">
      <c r="A26" s="252"/>
      <c r="B26" s="28"/>
      <c r="C26" s="10"/>
      <c r="D26" s="10"/>
      <c r="E26" s="6"/>
      <c r="F26" s="6"/>
      <c r="G26" s="6"/>
      <c r="H26" s="6"/>
      <c r="I26" s="6"/>
      <c r="J26" s="6"/>
      <c r="K26" s="5"/>
      <c r="L26" s="6"/>
      <c r="M26" s="6"/>
      <c r="N26" s="29"/>
      <c r="O26" s="5"/>
    </row>
    <row r="27" spans="1:15" s="3" customFormat="1" ht="5.0999999999999996" customHeight="1" x14ac:dyDescent="0.2">
      <c r="A27" s="250" t="s">
        <v>77</v>
      </c>
      <c r="B27" s="30"/>
      <c r="C27" s="31"/>
      <c r="D27" s="31"/>
      <c r="E27" s="24"/>
      <c r="F27" s="24"/>
      <c r="G27" s="24"/>
      <c r="H27" s="24"/>
      <c r="I27" s="24"/>
      <c r="J27" s="24"/>
      <c r="K27" s="25"/>
      <c r="L27" s="24"/>
      <c r="M27" s="24"/>
      <c r="N27" s="32"/>
      <c r="O27" s="5"/>
    </row>
    <row r="28" spans="1:15" s="3" customFormat="1" ht="11.25" customHeight="1" x14ac:dyDescent="0.2">
      <c r="A28" s="251"/>
      <c r="B28" s="28"/>
      <c r="C28" s="58"/>
      <c r="D28" s="58"/>
      <c r="E28" s="59"/>
      <c r="F28" s="255" t="s">
        <v>78</v>
      </c>
      <c r="G28" s="255"/>
      <c r="H28" s="255"/>
      <c r="I28" s="255" t="s">
        <v>79</v>
      </c>
      <c r="J28" s="255"/>
      <c r="K28" s="255"/>
      <c r="L28" s="59"/>
      <c r="M28" s="59"/>
      <c r="N28" s="60"/>
      <c r="O28" s="5"/>
    </row>
    <row r="29" spans="1:15" s="3" customFormat="1" ht="33.75" x14ac:dyDescent="0.2">
      <c r="A29" s="251"/>
      <c r="B29" s="28"/>
      <c r="C29" s="16" t="s">
        <v>80</v>
      </c>
      <c r="D29" s="16" t="s">
        <v>81</v>
      </c>
      <c r="E29" s="14" t="s">
        <v>117</v>
      </c>
      <c r="F29" s="14" t="s">
        <v>112</v>
      </c>
      <c r="G29" s="14" t="s">
        <v>110</v>
      </c>
      <c r="H29" s="72" t="s">
        <v>111</v>
      </c>
      <c r="I29" s="83" t="s">
        <v>112</v>
      </c>
      <c r="J29" s="14" t="s">
        <v>113</v>
      </c>
      <c r="K29" s="72" t="s">
        <v>114</v>
      </c>
      <c r="L29" s="72" t="s">
        <v>116</v>
      </c>
      <c r="M29" s="14" t="s">
        <v>115</v>
      </c>
      <c r="N29" s="72" t="s">
        <v>105</v>
      </c>
      <c r="O29" s="5"/>
    </row>
    <row r="30" spans="1:15" s="3" customFormat="1" ht="11.25" customHeight="1" x14ac:dyDescent="0.2">
      <c r="A30" s="251"/>
      <c r="B30" s="12">
        <v>1</v>
      </c>
      <c r="C30" s="91" t="s">
        <v>153</v>
      </c>
      <c r="D30" s="92" t="s">
        <v>154</v>
      </c>
      <c r="E30" s="93" t="s">
        <v>155</v>
      </c>
      <c r="F30" s="93" t="s">
        <v>156</v>
      </c>
      <c r="G30" s="86" t="s">
        <v>157</v>
      </c>
      <c r="H30" s="89" t="s">
        <v>177</v>
      </c>
      <c r="I30" s="93" t="s">
        <v>178</v>
      </c>
      <c r="J30" s="94" t="s">
        <v>159</v>
      </c>
      <c r="K30" s="89" t="s">
        <v>161</v>
      </c>
      <c r="L30" s="95" t="s">
        <v>163</v>
      </c>
      <c r="M30" s="96" t="s">
        <v>168</v>
      </c>
      <c r="N30" s="97" t="s">
        <v>170</v>
      </c>
      <c r="O30" s="5"/>
    </row>
    <row r="31" spans="1:15" s="3" customFormat="1" ht="11.25" customHeight="1" x14ac:dyDescent="0.2">
      <c r="A31" s="251"/>
      <c r="B31" s="12">
        <v>2</v>
      </c>
      <c r="C31" s="9"/>
      <c r="D31" s="79"/>
      <c r="E31" s="74"/>
      <c r="F31" s="74"/>
      <c r="G31" s="8"/>
      <c r="H31" s="11" t="str">
        <f>IF(F31=0,"",(G31/F31))</f>
        <v/>
      </c>
      <c r="I31" s="74"/>
      <c r="J31" s="75"/>
      <c r="K31" s="11" t="str">
        <f>IF(F31=0,"",(J31/I31))</f>
        <v/>
      </c>
      <c r="L31" s="78">
        <f>SUM(K31,H31)</f>
        <v>0</v>
      </c>
      <c r="M31" s="76"/>
      <c r="N31" s="77" t="str">
        <f>IF(M31=0,"",ROUND(L31*((1-M31)+1),4))</f>
        <v/>
      </c>
      <c r="O31" s="5"/>
    </row>
    <row r="32" spans="1:15" s="3" customFormat="1" ht="11.25" customHeight="1" x14ac:dyDescent="0.2">
      <c r="A32" s="251"/>
      <c r="B32" s="12">
        <v>3</v>
      </c>
      <c r="C32" s="9"/>
      <c r="D32" s="79"/>
      <c r="E32" s="74"/>
      <c r="F32" s="74"/>
      <c r="G32" s="8"/>
      <c r="H32" s="11" t="str">
        <f>IF(F32=0,"",(G32/F32))</f>
        <v/>
      </c>
      <c r="I32" s="74"/>
      <c r="J32" s="75"/>
      <c r="K32" s="11" t="str">
        <f>IF(F32=0,"",(J32/I32))</f>
        <v/>
      </c>
      <c r="L32" s="78">
        <f>SUM(K32,H32)</f>
        <v>0</v>
      </c>
      <c r="M32" s="76"/>
      <c r="N32" s="77" t="str">
        <f>IF(M32=0,"",ROUND(L32*((1-M32)+1),4))</f>
        <v/>
      </c>
      <c r="O32" s="5"/>
    </row>
    <row r="33" spans="1:15" s="3" customFormat="1" ht="11.25" customHeight="1" x14ac:dyDescent="0.2">
      <c r="A33" s="251"/>
      <c r="B33" s="12">
        <v>4</v>
      </c>
      <c r="C33" s="9"/>
      <c r="D33" s="79"/>
      <c r="E33" s="74"/>
      <c r="F33" s="74"/>
      <c r="G33" s="8"/>
      <c r="H33" s="11" t="str">
        <f>IF(F33=0,"",(G33/F33))</f>
        <v/>
      </c>
      <c r="I33" s="74"/>
      <c r="J33" s="75"/>
      <c r="K33" s="11" t="str">
        <f>IF(F33=0,"",(J33/I33))</f>
        <v/>
      </c>
      <c r="L33" s="78">
        <f>SUM(K33,H33)</f>
        <v>0</v>
      </c>
      <c r="M33" s="76"/>
      <c r="N33" s="77" t="str">
        <f>IF(M33=0,"",ROUND(L33*((1-M33)+1),4))</f>
        <v/>
      </c>
      <c r="O33" s="5"/>
    </row>
    <row r="34" spans="1:15" s="3" customFormat="1" ht="11.25" customHeight="1" x14ac:dyDescent="0.2">
      <c r="A34" s="251"/>
      <c r="B34" s="12">
        <v>5</v>
      </c>
      <c r="C34" s="9"/>
      <c r="D34" s="79"/>
      <c r="E34" s="74"/>
      <c r="F34" s="74"/>
      <c r="G34" s="8"/>
      <c r="H34" s="11" t="str">
        <f>IF(F34=0,"",(G34/F34))</f>
        <v/>
      </c>
      <c r="I34" s="74"/>
      <c r="J34" s="75"/>
      <c r="K34" s="11" t="str">
        <f>IF(F34=0,"",(J34/I34))</f>
        <v/>
      </c>
      <c r="L34" s="78">
        <f>SUM(K34,H34)</f>
        <v>0</v>
      </c>
      <c r="M34" s="76"/>
      <c r="N34" s="77" t="str">
        <f>IF(M34=0,"",ROUND(L34*((1-M34)+1),4))</f>
        <v/>
      </c>
      <c r="O34" s="5"/>
    </row>
    <row r="35" spans="1:15" s="3" customFormat="1" ht="11.25" customHeight="1" x14ac:dyDescent="0.2">
      <c r="A35" s="251"/>
      <c r="B35" s="12">
        <v>6</v>
      </c>
      <c r="C35" s="8"/>
      <c r="D35" s="79"/>
      <c r="E35" s="74"/>
      <c r="F35" s="74"/>
      <c r="G35" s="8"/>
      <c r="H35" s="11" t="str">
        <f>IF(F35=0,"",(G35/F35))</f>
        <v/>
      </c>
      <c r="I35" s="74"/>
      <c r="J35" s="75"/>
      <c r="K35" s="11" t="str">
        <f>IF(F35=0,"",(J35/I35))</f>
        <v/>
      </c>
      <c r="L35" s="78">
        <f>SUM(K35,H35)</f>
        <v>0</v>
      </c>
      <c r="M35" s="76"/>
      <c r="N35" s="77" t="str">
        <f>IF(M35=0,"",ROUND(L35*((1-M35)+1),4))</f>
        <v/>
      </c>
      <c r="O35" s="5"/>
    </row>
    <row r="36" spans="1:15" s="3" customFormat="1" ht="11.25" customHeight="1" x14ac:dyDescent="0.2">
      <c r="A36" s="251"/>
      <c r="B36" s="61"/>
      <c r="C36" s="36"/>
      <c r="D36" s="36"/>
      <c r="E36" s="36"/>
      <c r="F36" s="36"/>
      <c r="G36" s="36"/>
      <c r="H36" s="36"/>
      <c r="I36" s="36"/>
      <c r="J36" s="36"/>
      <c r="K36" s="249" t="s">
        <v>118</v>
      </c>
      <c r="L36" s="249"/>
      <c r="M36" s="261"/>
      <c r="N36" s="90" t="s">
        <v>171</v>
      </c>
      <c r="O36" s="5"/>
    </row>
    <row r="37" spans="1:15" s="3" customFormat="1" ht="5.0999999999999996" customHeight="1" x14ac:dyDescent="0.2">
      <c r="A37" s="25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5"/>
    </row>
    <row r="38" spans="1:15" s="3" customFormat="1" ht="5.0999999999999996" customHeight="1" x14ac:dyDescent="0.2">
      <c r="A38" s="282" t="s">
        <v>123</v>
      </c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5"/>
    </row>
    <row r="39" spans="1:15" s="3" customFormat="1" ht="21.75" customHeight="1" x14ac:dyDescent="0.2">
      <c r="A39" s="283"/>
      <c r="B39" s="287" t="s">
        <v>301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9"/>
      <c r="O39" s="5"/>
    </row>
    <row r="40" spans="1:15" s="3" customFormat="1" ht="11.25" customHeight="1" x14ac:dyDescent="0.2">
      <c r="A40" s="283"/>
      <c r="B40" s="12"/>
      <c r="C40" s="7"/>
      <c r="D40" s="6"/>
      <c r="E40" s="6"/>
      <c r="F40" s="7"/>
      <c r="G40" s="7"/>
      <c r="H40" s="7"/>
      <c r="I40" s="7"/>
      <c r="J40" s="7"/>
      <c r="K40" s="7"/>
      <c r="L40" s="6"/>
      <c r="M40" s="6"/>
      <c r="N40" s="42"/>
      <c r="O40" s="4"/>
    </row>
    <row r="41" spans="1:15" s="3" customFormat="1" ht="11.25" customHeight="1" x14ac:dyDescent="0.2">
      <c r="A41" s="283"/>
      <c r="B41" s="43"/>
      <c r="C41" s="44"/>
      <c r="D41" s="44"/>
      <c r="E41" s="44"/>
      <c r="F41" s="8" t="s">
        <v>82</v>
      </c>
      <c r="G41" s="8" t="s">
        <v>83</v>
      </c>
      <c r="H41" s="8" t="s">
        <v>84</v>
      </c>
      <c r="I41" s="44"/>
      <c r="J41" s="290" t="s">
        <v>121</v>
      </c>
      <c r="K41" s="290"/>
      <c r="L41" s="8" t="s">
        <v>119</v>
      </c>
      <c r="M41" s="274" t="s">
        <v>120</v>
      </c>
      <c r="N41" s="274"/>
    </row>
    <row r="42" spans="1:15" s="3" customFormat="1" ht="11.25" customHeight="1" x14ac:dyDescent="0.2">
      <c r="A42" s="283"/>
      <c r="B42" s="43"/>
      <c r="C42" s="272" t="s">
        <v>85</v>
      </c>
      <c r="D42" s="272"/>
      <c r="E42" s="272"/>
      <c r="F42" s="38"/>
      <c r="G42" s="38"/>
      <c r="H42" s="38"/>
      <c r="I42" s="44"/>
      <c r="J42" s="273"/>
      <c r="K42" s="273"/>
      <c r="L42" s="74"/>
      <c r="M42" s="275" t="str">
        <f>IF(J42=0,"",ROUND((J42/L42),4))</f>
        <v/>
      </c>
      <c r="N42" s="276"/>
    </row>
    <row r="43" spans="1:15" s="3" customFormat="1" ht="11.25" customHeight="1" x14ac:dyDescent="0.2">
      <c r="A43" s="283"/>
      <c r="B43" s="43"/>
      <c r="C43" s="272" t="s">
        <v>122</v>
      </c>
      <c r="D43" s="272"/>
      <c r="E43" s="272"/>
      <c r="F43" s="38"/>
      <c r="G43" s="38"/>
      <c r="H43" s="38"/>
      <c r="I43" s="44"/>
      <c r="J43" s="44"/>
      <c r="K43" s="44"/>
      <c r="L43" s="44"/>
      <c r="M43" s="44"/>
      <c r="N43" s="45"/>
    </row>
    <row r="44" spans="1:15" s="3" customFormat="1" ht="5.0999999999999996" customHeight="1" x14ac:dyDescent="0.2">
      <c r="A44" s="284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</row>
    <row r="45" spans="1:15" s="3" customFormat="1" ht="5.0999999999999996" customHeight="1" x14ac:dyDescent="0.2">
      <c r="A45" s="49"/>
      <c r="B45" s="50"/>
      <c r="C45" s="50"/>
      <c r="D45" s="50"/>
      <c r="E45" s="50"/>
      <c r="F45" s="50"/>
      <c r="G45" s="50"/>
      <c r="H45" s="50"/>
      <c r="I45" s="51"/>
      <c r="J45" s="49"/>
      <c r="K45" s="50"/>
      <c r="L45" s="50"/>
      <c r="M45" s="50"/>
      <c r="N45" s="51"/>
    </row>
    <row r="46" spans="1:15" s="3" customFormat="1" ht="11.25" customHeight="1" x14ac:dyDescent="0.2">
      <c r="A46" s="43"/>
      <c r="B46" s="62" t="s">
        <v>86</v>
      </c>
      <c r="C46" s="44"/>
      <c r="D46" s="280" t="s">
        <v>127</v>
      </c>
      <c r="E46" s="280"/>
      <c r="F46" s="280"/>
      <c r="G46" s="278" t="s">
        <v>158</v>
      </c>
      <c r="H46" s="279"/>
      <c r="I46" s="45"/>
      <c r="J46" s="63" t="s">
        <v>87</v>
      </c>
      <c r="K46" s="44"/>
      <c r="L46" s="44"/>
      <c r="M46" s="44"/>
      <c r="N46" s="45"/>
    </row>
    <row r="47" spans="1:15" s="3" customFormat="1" ht="11.25" customHeight="1" x14ac:dyDescent="0.2">
      <c r="A47" s="43"/>
      <c r="B47" s="44"/>
      <c r="C47" s="44"/>
      <c r="D47" s="280" t="s">
        <v>109</v>
      </c>
      <c r="E47" s="280"/>
      <c r="F47" s="280"/>
      <c r="G47" s="278" t="s">
        <v>160</v>
      </c>
      <c r="H47" s="279"/>
      <c r="I47" s="45"/>
      <c r="J47" s="43"/>
      <c r="K47" s="7" t="s">
        <v>88</v>
      </c>
      <c r="L47" s="285" t="s">
        <v>173</v>
      </c>
      <c r="M47" s="285"/>
      <c r="N47" s="29"/>
    </row>
    <row r="48" spans="1:15" s="3" customFormat="1" ht="11.25" customHeight="1" x14ac:dyDescent="0.2">
      <c r="A48" s="43"/>
      <c r="B48" s="44"/>
      <c r="C48" s="44"/>
      <c r="D48" s="280" t="s">
        <v>118</v>
      </c>
      <c r="E48" s="280"/>
      <c r="F48" s="280"/>
      <c r="G48" s="278" t="s">
        <v>162</v>
      </c>
      <c r="H48" s="279"/>
      <c r="I48" s="45"/>
      <c r="J48" s="43"/>
      <c r="K48" s="7" t="s">
        <v>89</v>
      </c>
      <c r="L48" s="286" t="s">
        <v>174</v>
      </c>
      <c r="M48" s="286"/>
      <c r="N48" s="29"/>
    </row>
    <row r="49" spans="1:14" s="3" customFormat="1" ht="11.25" customHeight="1" x14ac:dyDescent="0.2">
      <c r="A49" s="43"/>
      <c r="B49" s="44"/>
      <c r="C49" s="44"/>
      <c r="D49" s="280" t="s">
        <v>124</v>
      </c>
      <c r="E49" s="280"/>
      <c r="F49" s="280"/>
      <c r="G49" s="278" t="s">
        <v>165</v>
      </c>
      <c r="H49" s="279"/>
      <c r="I49" s="45"/>
      <c r="J49" s="43"/>
      <c r="K49" s="82" t="s">
        <v>128</v>
      </c>
      <c r="L49" s="286" t="s">
        <v>175</v>
      </c>
      <c r="M49" s="286"/>
      <c r="N49" s="64"/>
    </row>
    <row r="50" spans="1:14" s="3" customFormat="1" ht="11.25" customHeight="1" x14ac:dyDescent="0.2">
      <c r="A50" s="43"/>
      <c r="B50" s="44"/>
      <c r="C50" s="44"/>
      <c r="D50" s="272" t="s">
        <v>125</v>
      </c>
      <c r="E50" s="272"/>
      <c r="F50" s="98" t="s">
        <v>166</v>
      </c>
      <c r="G50" s="277" t="s">
        <v>167</v>
      </c>
      <c r="H50" s="277"/>
      <c r="I50" s="45"/>
      <c r="J50" s="43"/>
      <c r="K50" s="7" t="s">
        <v>63</v>
      </c>
      <c r="L50" s="99" t="s">
        <v>176</v>
      </c>
      <c r="M50" s="6" t="s">
        <v>91</v>
      </c>
      <c r="N50" s="45"/>
    </row>
    <row r="51" spans="1:14" s="3" customFormat="1" ht="11.25" customHeight="1" x14ac:dyDescent="0.2">
      <c r="A51" s="43"/>
      <c r="B51" s="44"/>
      <c r="C51" s="44"/>
      <c r="D51" s="272" t="s">
        <v>126</v>
      </c>
      <c r="E51" s="272"/>
      <c r="F51" s="98" t="s">
        <v>172</v>
      </c>
      <c r="G51" s="277" t="s">
        <v>169</v>
      </c>
      <c r="H51" s="277"/>
      <c r="I51" s="45"/>
      <c r="J51" s="43" t="s">
        <v>129</v>
      </c>
      <c r="K51" s="44"/>
      <c r="L51" s="44"/>
      <c r="M51" s="44"/>
      <c r="N51" s="45"/>
    </row>
    <row r="52" spans="1:14" s="3" customFormat="1" ht="11.25" customHeight="1" x14ac:dyDescent="0.2">
      <c r="A52" s="43"/>
      <c r="B52" s="44"/>
      <c r="C52" s="44"/>
      <c r="D52" s="280" t="s">
        <v>90</v>
      </c>
      <c r="E52" s="280"/>
      <c r="F52" s="280"/>
      <c r="G52" s="278" t="s">
        <v>164</v>
      </c>
      <c r="H52" s="279"/>
      <c r="I52" s="45"/>
      <c r="J52" s="43" t="s">
        <v>58</v>
      </c>
      <c r="K52" s="44"/>
      <c r="L52" s="44"/>
      <c r="M52" s="44"/>
      <c r="N52" s="45"/>
    </row>
    <row r="53" spans="1:14" s="3" customFormat="1" ht="5.0999999999999996" customHeight="1" x14ac:dyDescent="0.2">
      <c r="A53" s="46"/>
      <c r="B53" s="47"/>
      <c r="C53" s="47"/>
      <c r="D53" s="47"/>
      <c r="E53" s="47"/>
      <c r="F53" s="47"/>
      <c r="G53" s="47"/>
      <c r="H53" s="47"/>
      <c r="I53" s="48"/>
      <c r="J53" s="43"/>
      <c r="K53" s="44"/>
      <c r="L53" s="44"/>
      <c r="M53" s="44"/>
      <c r="N53" s="45"/>
    </row>
    <row r="54" spans="1:14" s="3" customFormat="1" ht="5.0999999999999996" customHeight="1" x14ac:dyDescent="0.2">
      <c r="A54" s="49"/>
      <c r="B54" s="50"/>
      <c r="C54" s="50"/>
      <c r="D54" s="50"/>
      <c r="E54" s="50"/>
      <c r="F54" s="50"/>
      <c r="G54" s="50"/>
      <c r="H54" s="50"/>
      <c r="I54" s="51"/>
      <c r="J54" s="43"/>
      <c r="K54" s="44"/>
      <c r="L54" s="44"/>
      <c r="M54" s="44"/>
      <c r="N54" s="45"/>
    </row>
    <row r="55" spans="1:14" s="3" customFormat="1" ht="11.25" customHeight="1" x14ac:dyDescent="0.2">
      <c r="A55" s="43"/>
      <c r="B55" s="62" t="s">
        <v>133</v>
      </c>
      <c r="C55" s="6"/>
      <c r="D55" s="65"/>
      <c r="E55" s="44"/>
      <c r="F55" s="44"/>
      <c r="G55" s="44"/>
      <c r="H55" s="44"/>
      <c r="I55" s="45"/>
      <c r="J55" s="291" t="s">
        <v>132</v>
      </c>
      <c r="K55" s="292"/>
      <c r="L55" s="292"/>
      <c r="M55" s="292"/>
      <c r="N55" s="293"/>
    </row>
    <row r="56" spans="1:14" s="3" customFormat="1" ht="11.25" customHeight="1" x14ac:dyDescent="0.2">
      <c r="A56" s="298" t="s">
        <v>182</v>
      </c>
      <c r="B56" s="299"/>
      <c r="C56" s="299"/>
      <c r="D56" s="299"/>
      <c r="E56" s="299"/>
      <c r="F56" s="299"/>
      <c r="G56" s="299"/>
      <c r="H56" s="299"/>
      <c r="I56" s="300"/>
      <c r="J56" s="291"/>
      <c r="K56" s="292"/>
      <c r="L56" s="292"/>
      <c r="M56" s="292"/>
      <c r="N56" s="293"/>
    </row>
    <row r="57" spans="1:14" s="3" customFormat="1" ht="11.25" customHeight="1" x14ac:dyDescent="0.2">
      <c r="A57" s="301"/>
      <c r="B57" s="299"/>
      <c r="C57" s="299"/>
      <c r="D57" s="299"/>
      <c r="E57" s="299"/>
      <c r="F57" s="299"/>
      <c r="G57" s="299"/>
      <c r="H57" s="299"/>
      <c r="I57" s="300"/>
      <c r="J57" s="291"/>
      <c r="K57" s="292"/>
      <c r="L57" s="292"/>
      <c r="M57" s="292"/>
      <c r="N57" s="293"/>
    </row>
    <row r="58" spans="1:14" s="3" customFormat="1" ht="11.25" customHeight="1" x14ac:dyDescent="0.2">
      <c r="A58" s="301"/>
      <c r="B58" s="299"/>
      <c r="C58" s="299"/>
      <c r="D58" s="299"/>
      <c r="E58" s="299"/>
      <c r="F58" s="299"/>
      <c r="G58" s="299"/>
      <c r="H58" s="299"/>
      <c r="I58" s="300"/>
      <c r="J58" s="291"/>
      <c r="K58" s="292"/>
      <c r="L58" s="292"/>
      <c r="M58" s="292"/>
      <c r="N58" s="293"/>
    </row>
    <row r="59" spans="1:14" s="3" customFormat="1" ht="11.25" customHeight="1" x14ac:dyDescent="0.2">
      <c r="A59" s="301"/>
      <c r="B59" s="299"/>
      <c r="C59" s="299"/>
      <c r="D59" s="299"/>
      <c r="E59" s="299"/>
      <c r="F59" s="299"/>
      <c r="G59" s="299"/>
      <c r="H59" s="299"/>
      <c r="I59" s="300"/>
      <c r="J59" s="291"/>
      <c r="K59" s="292"/>
      <c r="L59" s="292"/>
      <c r="M59" s="292"/>
      <c r="N59" s="293"/>
    </row>
    <row r="60" spans="1:14" s="3" customFormat="1" ht="5.0999999999999996" customHeight="1" x14ac:dyDescent="0.2">
      <c r="A60" s="302"/>
      <c r="B60" s="303"/>
      <c r="C60" s="303"/>
      <c r="D60" s="303"/>
      <c r="E60" s="303"/>
      <c r="F60" s="303"/>
      <c r="G60" s="303"/>
      <c r="H60" s="303"/>
      <c r="I60" s="304"/>
      <c r="J60" s="46"/>
      <c r="K60" s="47"/>
      <c r="L60" s="47"/>
      <c r="M60" s="47"/>
      <c r="N60" s="48"/>
    </row>
    <row r="61" spans="1:14" s="3" customFormat="1" ht="11.25" customHeight="1" x14ac:dyDescent="0.2">
      <c r="A61" s="3" t="s">
        <v>294</v>
      </c>
    </row>
    <row r="62" spans="1:14" s="3" customFormat="1" ht="11.25" customHeight="1" x14ac:dyDescent="0.2">
      <c r="B62" s="3" t="s">
        <v>94</v>
      </c>
    </row>
    <row r="63" spans="1:14" s="3" customFormat="1" ht="11.25" customHeight="1" x14ac:dyDescent="0.2"/>
    <row r="64" spans="1:14" s="3" customFormat="1" ht="11.25" customHeight="1" x14ac:dyDescent="0.2">
      <c r="D64" s="244" t="s">
        <v>130</v>
      </c>
      <c r="E64" s="244"/>
      <c r="F64" s="281"/>
      <c r="G64" s="281"/>
      <c r="H64" s="281"/>
      <c r="I64" s="244" t="s">
        <v>92</v>
      </c>
      <c r="J64" s="244"/>
      <c r="K64" s="281"/>
      <c r="L64" s="281"/>
      <c r="M64" s="281"/>
    </row>
    <row r="65" spans="4:13" s="3" customFormat="1" ht="11.25" customHeight="1" x14ac:dyDescent="0.2">
      <c r="I65" s="37"/>
      <c r="J65" s="37"/>
      <c r="K65" s="6"/>
      <c r="L65" s="6"/>
      <c r="M65" s="6"/>
    </row>
    <row r="66" spans="4:13" s="3" customFormat="1" ht="11.25" customHeight="1" x14ac:dyDescent="0.2">
      <c r="D66" s="244" t="s">
        <v>66</v>
      </c>
      <c r="E66" s="244"/>
      <c r="F66" s="281"/>
      <c r="G66" s="281"/>
      <c r="H66" s="281"/>
      <c r="I66" s="244" t="s">
        <v>93</v>
      </c>
      <c r="J66" s="244"/>
      <c r="K66" s="47"/>
      <c r="L66" s="47"/>
      <c r="M66" s="47"/>
    </row>
    <row r="67" spans="4:13" s="3" customFormat="1" ht="11.25" customHeight="1" x14ac:dyDescent="0.2"/>
    <row r="68" spans="4:13" s="3" customFormat="1" ht="11.25" customHeight="1" x14ac:dyDescent="0.2"/>
    <row r="69" spans="4:13" s="3" customFormat="1" ht="11.25" customHeight="1" x14ac:dyDescent="0.2"/>
    <row r="70" spans="4:13" s="3" customFormat="1" ht="11.25" customHeight="1" x14ac:dyDescent="0.2"/>
  </sheetData>
  <mergeCells count="88">
    <mergeCell ref="D64:E64"/>
    <mergeCell ref="G52:H52"/>
    <mergeCell ref="D52:F52"/>
    <mergeCell ref="G46:H46"/>
    <mergeCell ref="G47:H47"/>
    <mergeCell ref="H24:I24"/>
    <mergeCell ref="C24:D24"/>
    <mergeCell ref="E24:G24"/>
    <mergeCell ref="A56:I60"/>
    <mergeCell ref="C42:E42"/>
    <mergeCell ref="L22:M22"/>
    <mergeCell ref="L23:M23"/>
    <mergeCell ref="L24:M24"/>
    <mergeCell ref="H22:I22"/>
    <mergeCell ref="H23:I23"/>
    <mergeCell ref="J22:K22"/>
    <mergeCell ref="J23:K23"/>
    <mergeCell ref="J24:K24"/>
    <mergeCell ref="E22:G22"/>
    <mergeCell ref="D50:E50"/>
    <mergeCell ref="D51:E51"/>
    <mergeCell ref="G50:H50"/>
    <mergeCell ref="D66:E66"/>
    <mergeCell ref="J55:N59"/>
    <mergeCell ref="K64:M64"/>
    <mergeCell ref="I64:J64"/>
    <mergeCell ref="I66:J66"/>
    <mergeCell ref="F64:H64"/>
    <mergeCell ref="F66:H66"/>
    <mergeCell ref="A38:A44"/>
    <mergeCell ref="L47:M47"/>
    <mergeCell ref="L48:M48"/>
    <mergeCell ref="L49:M49"/>
    <mergeCell ref="D46:F46"/>
    <mergeCell ref="D47:F47"/>
    <mergeCell ref="D48:F48"/>
    <mergeCell ref="B39:N39"/>
    <mergeCell ref="J41:K41"/>
    <mergeCell ref="C43:E43"/>
    <mergeCell ref="J42:K42"/>
    <mergeCell ref="M41:N41"/>
    <mergeCell ref="M42:N42"/>
    <mergeCell ref="G51:H51"/>
    <mergeCell ref="L21:M21"/>
    <mergeCell ref="K25:M25"/>
    <mergeCell ref="G48:H48"/>
    <mergeCell ref="D49:F49"/>
    <mergeCell ref="G49:H49"/>
    <mergeCell ref="A20:A26"/>
    <mergeCell ref="F28:H28"/>
    <mergeCell ref="I28:K28"/>
    <mergeCell ref="A27:A37"/>
    <mergeCell ref="K36:M36"/>
    <mergeCell ref="C21:D21"/>
    <mergeCell ref="C22:D22"/>
    <mergeCell ref="C23:D23"/>
    <mergeCell ref="E21:G21"/>
    <mergeCell ref="E23:G23"/>
    <mergeCell ref="A5:C5"/>
    <mergeCell ref="A6:C6"/>
    <mergeCell ref="A7:C7"/>
    <mergeCell ref="I9:K9"/>
    <mergeCell ref="H21:I21"/>
    <mergeCell ref="J21:K21"/>
    <mergeCell ref="C15:D15"/>
    <mergeCell ref="C16:D16"/>
    <mergeCell ref="C17:D17"/>
    <mergeCell ref="D9:H9"/>
    <mergeCell ref="K18:M18"/>
    <mergeCell ref="A12:A19"/>
    <mergeCell ref="L5:N5"/>
    <mergeCell ref="L6:N6"/>
    <mergeCell ref="L7:N7"/>
    <mergeCell ref="L8:N8"/>
    <mergeCell ref="L9:N9"/>
    <mergeCell ref="A8:C8"/>
    <mergeCell ref="A9:C9"/>
    <mergeCell ref="D8:H8"/>
    <mergeCell ref="I5:K5"/>
    <mergeCell ref="I6:K6"/>
    <mergeCell ref="I7:K7"/>
    <mergeCell ref="I8:K8"/>
    <mergeCell ref="A4:N4"/>
    <mergeCell ref="C14:D14"/>
    <mergeCell ref="F13:I13"/>
    <mergeCell ref="D5:G5"/>
    <mergeCell ref="D6:G6"/>
    <mergeCell ref="D7:G7"/>
  </mergeCells>
  <phoneticPr fontId="2" type="noConversion"/>
  <printOptions horizontalCentered="1"/>
  <pageMargins left="0.5" right="0.5" top="0.5" bottom="0.5" header="0" footer="0.25"/>
  <pageSetup scale="60" orientation="portrait" r:id="rId1"/>
  <headerFooter alignWithMargins="0">
    <oddFooter>&amp;L&amp;"-,Regular"&amp;8Rev: 01
Rev. Date: 25.AUG.2016&amp;C&amp;"-,Bold"&amp;8&amp;K0070C0SUPPLIER REQUIREMENTS MANUAL &amp;"-,Regular"&amp;K000000
&amp;KFF0000Uncontrolled if Printed&amp;R&amp;"-,Regular"&amp;8II-01-F01
Page 1 of 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123825</xdr:rowOff>
                  </from>
                  <to>
                    <xdr:col>0</xdr:col>
                    <xdr:colOff>219075</xdr:colOff>
                    <xdr:row>33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view="pageLayout" topLeftCell="A55" zoomScale="80" zoomScaleNormal="75" zoomScalePageLayoutView="80" workbookViewId="0">
      <selection activeCell="L71" sqref="L71"/>
    </sheetView>
  </sheetViews>
  <sheetFormatPr defaultRowHeight="15.75" x14ac:dyDescent="0.25"/>
  <cols>
    <col min="1" max="1" width="1.75" customWidth="1"/>
    <col min="2" max="2" width="6.75" customWidth="1"/>
    <col min="3" max="3" width="16.875" customWidth="1"/>
    <col min="5" max="5" width="11.75" customWidth="1"/>
    <col min="7" max="7" width="15.375" customWidth="1"/>
    <col min="11" max="11" width="19.25" customWidth="1"/>
    <col min="12" max="12" width="39.875" customWidth="1"/>
    <col min="13" max="13" width="1.75" customWidth="1"/>
  </cols>
  <sheetData>
    <row r="1" spans="1:13" ht="16.5" thickTop="1" x14ac:dyDescent="0.25">
      <c r="A1" s="330" t="s">
        <v>228</v>
      </c>
      <c r="B1" s="331"/>
      <c r="C1" s="331"/>
      <c r="D1" s="331"/>
      <c r="E1" s="334"/>
      <c r="F1" s="335"/>
      <c r="G1" s="330" t="s">
        <v>229</v>
      </c>
      <c r="H1" s="331"/>
      <c r="I1" s="331"/>
      <c r="J1" s="331"/>
      <c r="K1" s="334"/>
      <c r="L1" s="334"/>
      <c r="M1" s="113"/>
    </row>
    <row r="2" spans="1:13" ht="16.5" thickBot="1" x14ac:dyDescent="0.3">
      <c r="A2" s="332"/>
      <c r="B2" s="333"/>
      <c r="C2" s="333"/>
      <c r="D2" s="333"/>
      <c r="E2" s="336"/>
      <c r="F2" s="337"/>
      <c r="G2" s="332"/>
      <c r="H2" s="333"/>
      <c r="I2" s="333"/>
      <c r="J2" s="333"/>
      <c r="K2" s="336"/>
      <c r="L2" s="336"/>
      <c r="M2" s="114"/>
    </row>
    <row r="3" spans="1:13" ht="17.25" thickTop="1" thickBot="1" x14ac:dyDescent="0.3">
      <c r="A3" s="115"/>
      <c r="B3" s="116"/>
      <c r="C3" s="117"/>
      <c r="D3" s="116"/>
      <c r="E3" s="116"/>
      <c r="F3" s="116"/>
      <c r="G3" s="116"/>
      <c r="H3" s="116"/>
      <c r="I3" s="116"/>
      <c r="J3" s="116"/>
      <c r="K3" s="116"/>
      <c r="L3" s="118"/>
      <c r="M3" s="119"/>
    </row>
    <row r="4" spans="1:13" ht="45" x14ac:dyDescent="0.6">
      <c r="A4" s="120"/>
      <c r="B4" s="322" t="s">
        <v>230</v>
      </c>
      <c r="C4" s="323"/>
      <c r="D4" s="323"/>
      <c r="E4" s="323"/>
      <c r="F4" s="323"/>
      <c r="G4" s="323"/>
      <c r="H4" s="323"/>
      <c r="I4" s="323"/>
      <c r="J4" s="323"/>
      <c r="K4" s="323"/>
      <c r="L4" s="324"/>
      <c r="M4" s="121"/>
    </row>
    <row r="5" spans="1:13" ht="21" thickBot="1" x14ac:dyDescent="0.35">
      <c r="A5" s="120"/>
      <c r="B5" s="122"/>
      <c r="C5" s="123"/>
      <c r="D5" s="123"/>
      <c r="E5" s="123"/>
      <c r="F5" s="123"/>
      <c r="G5" s="123"/>
      <c r="H5" s="123"/>
      <c r="I5" s="123"/>
      <c r="J5" s="123"/>
      <c r="K5" s="124"/>
      <c r="L5" s="125"/>
      <c r="M5" s="121"/>
    </row>
    <row r="6" spans="1:13" ht="19.5" x14ac:dyDescent="0.3">
      <c r="A6" s="120"/>
      <c r="B6" s="126" t="s">
        <v>231</v>
      </c>
      <c r="C6" s="127"/>
      <c r="D6" s="325"/>
      <c r="E6" s="326"/>
      <c r="F6" s="326"/>
      <c r="G6" s="127"/>
      <c r="H6" s="127"/>
      <c r="I6" s="128" t="s">
        <v>308</v>
      </c>
      <c r="J6" s="127"/>
      <c r="K6" s="127"/>
      <c r="L6" s="129"/>
      <c r="M6" s="121"/>
    </row>
    <row r="7" spans="1:13" ht="19.5" x14ac:dyDescent="0.3">
      <c r="A7" s="120"/>
      <c r="B7" s="130" t="s">
        <v>232</v>
      </c>
      <c r="C7" s="131"/>
      <c r="D7" s="327"/>
      <c r="E7" s="328"/>
      <c r="F7" s="328"/>
      <c r="G7" s="131"/>
      <c r="H7" s="131"/>
      <c r="I7" s="132" t="s">
        <v>297</v>
      </c>
      <c r="J7" s="133"/>
      <c r="K7" s="131"/>
      <c r="L7" s="134"/>
      <c r="M7" s="121"/>
    </row>
    <row r="8" spans="1:13" ht="16.5" x14ac:dyDescent="0.25">
      <c r="A8" s="120"/>
      <c r="B8" s="130" t="s">
        <v>233</v>
      </c>
      <c r="C8" s="131"/>
      <c r="D8" s="131" t="s">
        <v>309</v>
      </c>
      <c r="E8" s="131"/>
      <c r="F8" s="131"/>
      <c r="G8" s="135"/>
      <c r="H8" s="131"/>
      <c r="I8" s="132" t="s">
        <v>298</v>
      </c>
      <c r="J8" s="132"/>
      <c r="K8" s="131"/>
      <c r="L8" s="134"/>
      <c r="M8" s="121"/>
    </row>
    <row r="9" spans="1:13" ht="16.5" x14ac:dyDescent="0.25">
      <c r="A9" s="120"/>
      <c r="B9" s="136"/>
      <c r="C9" s="131" t="s">
        <v>299</v>
      </c>
      <c r="D9" s="131"/>
      <c r="E9" s="137"/>
      <c r="F9" s="131"/>
      <c r="G9" s="135"/>
      <c r="H9" s="131"/>
      <c r="I9" s="132" t="s">
        <v>310</v>
      </c>
      <c r="J9" s="132"/>
      <c r="K9" s="131"/>
      <c r="L9" s="134"/>
      <c r="M9" s="121"/>
    </row>
    <row r="10" spans="1:13" ht="17.25" thickBot="1" x14ac:dyDescent="0.3">
      <c r="A10" s="120"/>
      <c r="B10" s="138"/>
      <c r="C10" s="124"/>
      <c r="D10" s="124"/>
      <c r="E10" s="139"/>
      <c r="F10" s="124"/>
      <c r="G10" s="140"/>
      <c r="H10" s="124"/>
      <c r="I10" s="141"/>
      <c r="J10" s="141"/>
      <c r="K10" s="124"/>
      <c r="L10" s="125"/>
      <c r="M10" s="121"/>
    </row>
    <row r="11" spans="1:13" ht="16.5" thickBot="1" x14ac:dyDescent="0.3">
      <c r="A11" s="120"/>
      <c r="B11" s="131"/>
      <c r="C11" s="131"/>
      <c r="D11" s="142"/>
      <c r="E11" s="131"/>
      <c r="F11" s="131"/>
      <c r="G11" s="131"/>
      <c r="H11" s="131"/>
      <c r="I11" s="131"/>
      <c r="J11" s="112"/>
      <c r="K11" s="131"/>
      <c r="L11" s="131"/>
      <c r="M11" s="121"/>
    </row>
    <row r="12" spans="1:13" x14ac:dyDescent="0.25">
      <c r="A12" s="120"/>
      <c r="B12" s="126" t="s">
        <v>234</v>
      </c>
      <c r="C12" s="127"/>
      <c r="D12" s="127"/>
      <c r="E12" s="127"/>
      <c r="F12" s="329"/>
      <c r="G12" s="329"/>
      <c r="H12" s="329"/>
      <c r="I12" s="127"/>
      <c r="J12" s="143" t="s">
        <v>235</v>
      </c>
      <c r="K12" s="127"/>
      <c r="L12" s="144"/>
      <c r="M12" s="121"/>
    </row>
    <row r="13" spans="1:13" x14ac:dyDescent="0.25">
      <c r="A13" s="120"/>
      <c r="B13" s="130" t="s">
        <v>236</v>
      </c>
      <c r="C13" s="131"/>
      <c r="D13" s="131"/>
      <c r="E13" s="131"/>
      <c r="F13" s="145"/>
      <c r="G13" s="146"/>
      <c r="H13" s="146"/>
      <c r="I13" s="146"/>
      <c r="J13" s="146"/>
      <c r="K13" s="131"/>
      <c r="L13" s="134"/>
      <c r="M13" s="121"/>
    </row>
    <row r="14" spans="1:13" x14ac:dyDescent="0.25">
      <c r="A14" s="120"/>
      <c r="B14" s="130" t="s">
        <v>237</v>
      </c>
      <c r="C14" s="131"/>
      <c r="D14" s="131"/>
      <c r="E14" s="131"/>
      <c r="F14" s="308"/>
      <c r="G14" s="308"/>
      <c r="H14" s="308"/>
      <c r="I14" s="308"/>
      <c r="J14" s="308"/>
      <c r="K14" s="131"/>
      <c r="L14" s="134"/>
      <c r="M14" s="121"/>
    </row>
    <row r="15" spans="1:13" ht="16.5" thickBot="1" x14ac:dyDescent="0.3">
      <c r="A15" s="120"/>
      <c r="B15" s="148"/>
      <c r="C15" s="124"/>
      <c r="D15" s="124"/>
      <c r="E15" s="124"/>
      <c r="F15" s="149"/>
      <c r="G15" s="149"/>
      <c r="H15" s="149"/>
      <c r="I15" s="149"/>
      <c r="J15" s="149"/>
      <c r="K15" s="124"/>
      <c r="L15" s="125"/>
      <c r="M15" s="121"/>
    </row>
    <row r="16" spans="1:13" ht="16.5" thickBot="1" x14ac:dyDescent="0.3">
      <c r="A16" s="12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21"/>
    </row>
    <row r="17" spans="1:13" x14ac:dyDescent="0.25">
      <c r="A17" s="120"/>
      <c r="B17" s="320" t="s">
        <v>238</v>
      </c>
      <c r="C17" s="321"/>
      <c r="D17" s="321"/>
      <c r="E17" s="127"/>
      <c r="F17" s="127"/>
      <c r="G17" s="127"/>
      <c r="H17" s="127"/>
      <c r="I17" s="127"/>
      <c r="J17" s="150" t="s">
        <v>239</v>
      </c>
      <c r="K17" s="151"/>
      <c r="L17" s="152"/>
      <c r="M17" s="121"/>
    </row>
    <row r="18" spans="1:13" x14ac:dyDescent="0.25">
      <c r="A18" s="120"/>
      <c r="B18" s="318" t="s">
        <v>240</v>
      </c>
      <c r="C18" s="319"/>
      <c r="D18" s="319"/>
      <c r="E18" s="131"/>
      <c r="F18" s="131"/>
      <c r="G18" s="155"/>
      <c r="H18" s="131"/>
      <c r="I18" s="156"/>
      <c r="J18" s="157"/>
      <c r="K18" s="131"/>
      <c r="L18" s="134"/>
      <c r="M18" s="121"/>
    </row>
    <row r="19" spans="1:13" x14ac:dyDescent="0.25">
      <c r="A19" s="120"/>
      <c r="B19" s="318" t="s">
        <v>241</v>
      </c>
      <c r="C19" s="319"/>
      <c r="D19" s="319"/>
      <c r="E19" s="131"/>
      <c r="F19" s="131"/>
      <c r="G19" s="131"/>
      <c r="H19" s="131"/>
      <c r="I19" s="131"/>
      <c r="J19" s="158"/>
      <c r="K19" s="159"/>
      <c r="L19" s="160"/>
      <c r="M19" s="121"/>
    </row>
    <row r="20" spans="1:13" x14ac:dyDescent="0.25">
      <c r="A20" s="120"/>
      <c r="B20" s="318" t="s">
        <v>242</v>
      </c>
      <c r="C20" s="319"/>
      <c r="D20" s="319"/>
      <c r="E20" s="131"/>
      <c r="F20" s="131"/>
      <c r="G20" s="131"/>
      <c r="H20" s="131"/>
      <c r="I20" s="131"/>
      <c r="J20" s="158"/>
      <c r="K20" s="159"/>
      <c r="L20" s="160"/>
      <c r="M20" s="121"/>
    </row>
    <row r="21" spans="1:13" x14ac:dyDescent="0.25">
      <c r="A21" s="120"/>
      <c r="B21" s="318" t="s">
        <v>243</v>
      </c>
      <c r="C21" s="319"/>
      <c r="D21" s="319"/>
      <c r="E21" s="131"/>
      <c r="F21" s="131"/>
      <c r="G21" s="131"/>
      <c r="H21" s="131"/>
      <c r="I21" s="131"/>
      <c r="J21" s="158"/>
      <c r="K21" s="159"/>
      <c r="L21" s="160"/>
      <c r="M21" s="121"/>
    </row>
    <row r="22" spans="1:13" x14ac:dyDescent="0.25">
      <c r="A22" s="120"/>
      <c r="B22" s="153"/>
      <c r="C22" s="154"/>
      <c r="D22" s="154"/>
      <c r="E22" s="131"/>
      <c r="F22" s="131"/>
      <c r="G22" s="131"/>
      <c r="H22" s="131"/>
      <c r="I22" s="131"/>
      <c r="J22" s="158"/>
      <c r="K22" s="159"/>
      <c r="L22" s="160"/>
      <c r="M22" s="121"/>
    </row>
    <row r="23" spans="1:13" x14ac:dyDescent="0.25">
      <c r="A23" s="120"/>
      <c r="B23" s="153"/>
      <c r="C23" s="154"/>
      <c r="D23" s="154"/>
      <c r="E23" s="131"/>
      <c r="F23" s="131"/>
      <c r="G23" s="131"/>
      <c r="H23" s="131"/>
      <c r="I23" s="131"/>
      <c r="J23" s="158"/>
      <c r="K23" s="159"/>
      <c r="L23" s="160"/>
      <c r="M23" s="121"/>
    </row>
    <row r="24" spans="1:13" x14ac:dyDescent="0.25">
      <c r="A24" s="120"/>
      <c r="B24" s="153"/>
      <c r="C24" s="154"/>
      <c r="D24" s="154"/>
      <c r="E24" s="131"/>
      <c r="F24" s="131"/>
      <c r="G24" s="131"/>
      <c r="H24" s="131"/>
      <c r="I24" s="131"/>
      <c r="J24" s="158"/>
      <c r="K24" s="159"/>
      <c r="L24" s="160"/>
      <c r="M24" s="121"/>
    </row>
    <row r="25" spans="1:13" ht="16.5" thickBot="1" x14ac:dyDescent="0.3">
      <c r="A25" s="120"/>
      <c r="B25" s="130"/>
      <c r="C25" s="131"/>
      <c r="D25" s="131"/>
      <c r="E25" s="131"/>
      <c r="F25" s="161"/>
      <c r="G25" s="162"/>
      <c r="H25" s="131"/>
      <c r="I25" s="163"/>
      <c r="J25" s="164"/>
      <c r="K25" s="165"/>
      <c r="L25" s="166"/>
      <c r="M25" s="121"/>
    </row>
    <row r="26" spans="1:13" ht="16.5" thickBot="1" x14ac:dyDescent="0.3">
      <c r="A26" s="120"/>
      <c r="B26" s="148"/>
      <c r="C26" s="167"/>
      <c r="D26" s="124"/>
      <c r="E26" s="124"/>
      <c r="F26" s="124"/>
      <c r="G26" s="124"/>
      <c r="H26" s="124"/>
      <c r="I26" s="124"/>
      <c r="J26" s="124"/>
      <c r="K26" s="124"/>
      <c r="L26" s="125"/>
      <c r="M26" s="121"/>
    </row>
    <row r="27" spans="1:13" x14ac:dyDescent="0.25">
      <c r="A27" s="12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21"/>
    </row>
    <row r="28" spans="1:13" ht="18" x14ac:dyDescent="0.25">
      <c r="A28" s="120"/>
      <c r="B28" s="168" t="s">
        <v>244</v>
      </c>
      <c r="C28" s="169"/>
      <c r="D28" s="169"/>
      <c r="E28" s="169"/>
      <c r="F28" s="169"/>
      <c r="G28" s="169"/>
      <c r="H28" s="169"/>
      <c r="I28" s="169"/>
      <c r="J28" s="170" t="s">
        <v>245</v>
      </c>
      <c r="K28" s="170"/>
      <c r="L28" s="170"/>
      <c r="M28" s="121"/>
    </row>
    <row r="29" spans="1:13" ht="18" x14ac:dyDescent="0.25">
      <c r="A29" s="120"/>
      <c r="B29" s="316" t="s">
        <v>246</v>
      </c>
      <c r="C29" s="317"/>
      <c r="D29" s="169"/>
      <c r="E29" s="169"/>
      <c r="F29" s="169"/>
      <c r="G29" s="169"/>
      <c r="H29" s="171" t="s">
        <v>247</v>
      </c>
      <c r="I29" s="169"/>
      <c r="J29" s="172"/>
      <c r="K29" s="172"/>
      <c r="L29" s="172"/>
      <c r="M29" s="121"/>
    </row>
    <row r="30" spans="1:13" ht="18" x14ac:dyDescent="0.25">
      <c r="A30" s="120"/>
      <c r="B30" s="316" t="s">
        <v>248</v>
      </c>
      <c r="C30" s="317"/>
      <c r="D30" s="169"/>
      <c r="E30" s="169"/>
      <c r="F30" s="169"/>
      <c r="G30" s="169"/>
      <c r="H30" s="171" t="s">
        <v>306</v>
      </c>
      <c r="J30" s="131"/>
      <c r="K30" s="172"/>
      <c r="L30" s="172"/>
      <c r="M30" s="121"/>
    </row>
    <row r="31" spans="1:13" ht="18" x14ac:dyDescent="0.25">
      <c r="A31" s="120"/>
      <c r="B31" s="316" t="s">
        <v>249</v>
      </c>
      <c r="C31" s="317"/>
      <c r="D31" s="169"/>
      <c r="E31" s="169"/>
      <c r="F31" s="169"/>
      <c r="G31" s="169"/>
      <c r="H31" s="131" t="s">
        <v>305</v>
      </c>
      <c r="I31" s="169"/>
      <c r="J31" s="172"/>
      <c r="K31" s="172"/>
      <c r="L31" s="172"/>
      <c r="M31" s="121"/>
    </row>
    <row r="32" spans="1:13" ht="18" x14ac:dyDescent="0.25">
      <c r="A32" s="120"/>
      <c r="B32" s="316" t="s">
        <v>250</v>
      </c>
      <c r="C32" s="317"/>
      <c r="D32" s="169"/>
      <c r="E32" s="169"/>
      <c r="F32" s="169"/>
      <c r="G32" s="169"/>
      <c r="H32" s="171" t="s">
        <v>251</v>
      </c>
      <c r="I32" s="169"/>
      <c r="J32" s="172"/>
      <c r="K32" s="172"/>
      <c r="L32" s="172"/>
      <c r="M32" s="121"/>
    </row>
    <row r="33" spans="1:13" ht="18" x14ac:dyDescent="0.25">
      <c r="A33" s="120"/>
      <c r="B33" s="316" t="s">
        <v>252</v>
      </c>
      <c r="C33" s="317"/>
      <c r="D33" s="169"/>
      <c r="E33" s="169"/>
      <c r="F33" s="169"/>
      <c r="G33" s="169"/>
      <c r="H33" s="173" t="s">
        <v>253</v>
      </c>
      <c r="I33" s="169"/>
      <c r="J33" s="172"/>
      <c r="K33" s="172"/>
      <c r="L33" s="172"/>
      <c r="M33" s="121"/>
    </row>
    <row r="34" spans="1:13" ht="18" x14ac:dyDescent="0.25">
      <c r="A34" s="120"/>
      <c r="B34" s="316" t="s">
        <v>254</v>
      </c>
      <c r="C34" s="317"/>
      <c r="D34" s="169"/>
      <c r="E34" s="169"/>
      <c r="F34" s="169"/>
      <c r="G34" s="169"/>
      <c r="H34" s="171" t="s">
        <v>255</v>
      </c>
      <c r="I34" s="169"/>
      <c r="J34" s="172"/>
      <c r="K34" s="172"/>
      <c r="L34" s="172"/>
      <c r="M34" s="121"/>
    </row>
    <row r="35" spans="1:13" ht="18" x14ac:dyDescent="0.25">
      <c r="A35" s="120"/>
      <c r="B35" s="316" t="s">
        <v>256</v>
      </c>
      <c r="C35" s="317"/>
      <c r="D35" s="169"/>
      <c r="E35" s="169"/>
      <c r="F35" s="169"/>
      <c r="G35" s="169"/>
      <c r="H35" s="131" t="s">
        <v>257</v>
      </c>
      <c r="I35" s="169"/>
      <c r="J35" s="172"/>
      <c r="K35" s="172"/>
      <c r="L35" s="172"/>
      <c r="M35" s="121"/>
    </row>
    <row r="36" spans="1:13" ht="18" x14ac:dyDescent="0.25">
      <c r="A36" s="120"/>
      <c r="B36" s="316" t="s">
        <v>258</v>
      </c>
      <c r="C36" s="317"/>
      <c r="D36" s="169"/>
      <c r="E36" s="169"/>
      <c r="F36" s="169"/>
      <c r="G36" s="169"/>
      <c r="H36" s="171" t="s">
        <v>259</v>
      </c>
      <c r="I36" s="169"/>
      <c r="J36" s="172"/>
      <c r="K36" s="172"/>
      <c r="L36" s="172"/>
      <c r="M36" s="121"/>
    </row>
    <row r="37" spans="1:13" ht="18" x14ac:dyDescent="0.25">
      <c r="A37" s="120"/>
      <c r="B37" s="316" t="s">
        <v>260</v>
      </c>
      <c r="C37" s="317"/>
      <c r="D37" s="169"/>
      <c r="E37" s="169"/>
      <c r="F37" s="169"/>
      <c r="G37" s="169"/>
      <c r="H37" s="131" t="s">
        <v>261</v>
      </c>
      <c r="I37" s="169"/>
      <c r="J37" s="172"/>
      <c r="K37" s="172"/>
      <c r="L37" s="172"/>
      <c r="M37" s="121"/>
    </row>
    <row r="38" spans="1:13" ht="18" x14ac:dyDescent="0.25">
      <c r="A38" s="120"/>
      <c r="B38" s="316" t="s">
        <v>262</v>
      </c>
      <c r="C38" s="317"/>
      <c r="D38" s="169"/>
      <c r="E38" s="169"/>
      <c r="F38" s="169"/>
      <c r="G38" s="169"/>
      <c r="H38" s="171" t="s">
        <v>263</v>
      </c>
      <c r="I38" s="169"/>
      <c r="J38" s="172"/>
      <c r="K38" s="172"/>
      <c r="L38" s="172"/>
      <c r="M38" s="121"/>
    </row>
    <row r="39" spans="1:13" ht="18" x14ac:dyDescent="0.25">
      <c r="A39" s="315" t="s">
        <v>264</v>
      </c>
      <c r="B39" s="316"/>
      <c r="C39" s="316"/>
      <c r="D39" s="169"/>
      <c r="E39" s="169"/>
      <c r="F39" s="169"/>
      <c r="G39" s="169"/>
      <c r="H39" s="131" t="s">
        <v>265</v>
      </c>
      <c r="I39" s="169"/>
      <c r="J39" s="172"/>
      <c r="K39" s="172"/>
      <c r="L39" s="172"/>
      <c r="M39" s="121"/>
    </row>
    <row r="40" spans="1:13" ht="18" x14ac:dyDescent="0.25">
      <c r="A40" s="120"/>
      <c r="B40" s="317" t="s">
        <v>266</v>
      </c>
      <c r="C40" s="317"/>
      <c r="D40" s="169"/>
      <c r="E40" s="169"/>
      <c r="F40" s="169"/>
      <c r="G40" s="169"/>
      <c r="H40" s="131" t="s">
        <v>267</v>
      </c>
      <c r="I40" s="169"/>
      <c r="J40" s="172"/>
      <c r="K40" s="172"/>
      <c r="L40" s="172"/>
      <c r="M40" s="121"/>
    </row>
    <row r="41" spans="1:13" ht="16.5" thickBot="1" x14ac:dyDescent="0.3">
      <c r="A41" s="12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21"/>
    </row>
    <row r="42" spans="1:13" x14ac:dyDescent="0.25">
      <c r="A42" s="120"/>
      <c r="B42" s="126" t="s">
        <v>268</v>
      </c>
      <c r="C42" s="127"/>
      <c r="D42" s="127"/>
      <c r="E42" s="127"/>
      <c r="F42" s="311"/>
      <c r="G42" s="312"/>
      <c r="H42" s="131"/>
      <c r="I42" s="174"/>
      <c r="J42" s="127"/>
      <c r="K42" s="127"/>
      <c r="L42" s="129"/>
      <c r="M42" s="121"/>
    </row>
    <row r="43" spans="1:13" x14ac:dyDescent="0.25">
      <c r="A43" s="120"/>
      <c r="B43" s="136" t="s">
        <v>269</v>
      </c>
      <c r="C43" s="131"/>
      <c r="D43" s="131"/>
      <c r="E43" s="131"/>
      <c r="F43" s="175"/>
      <c r="G43" s="176"/>
      <c r="H43" s="131"/>
      <c r="I43" s="177"/>
      <c r="J43" s="178"/>
      <c r="K43" s="178"/>
      <c r="L43" s="179"/>
      <c r="M43" s="121"/>
    </row>
    <row r="44" spans="1:13" x14ac:dyDescent="0.25">
      <c r="A44" s="120"/>
      <c r="B44" s="136" t="s">
        <v>270</v>
      </c>
      <c r="C44" s="131"/>
      <c r="D44" s="131"/>
      <c r="E44" s="131"/>
      <c r="F44" s="308"/>
      <c r="G44" s="309"/>
      <c r="H44" s="131"/>
      <c r="I44" s="177"/>
      <c r="J44" s="178"/>
      <c r="K44" s="178"/>
      <c r="L44" s="179"/>
      <c r="M44" s="121"/>
    </row>
    <row r="45" spans="1:13" x14ac:dyDescent="0.25">
      <c r="A45" s="120"/>
      <c r="B45" s="136" t="s">
        <v>271</v>
      </c>
      <c r="C45" s="131"/>
      <c r="D45" s="131"/>
      <c r="E45" s="131"/>
      <c r="F45" s="147"/>
      <c r="G45" s="180"/>
      <c r="H45" s="131"/>
      <c r="I45" s="177"/>
      <c r="J45" s="178"/>
      <c r="K45" s="178"/>
      <c r="L45" s="179"/>
      <c r="M45" s="121"/>
    </row>
    <row r="46" spans="1:13" x14ac:dyDescent="0.25">
      <c r="A46" s="120"/>
      <c r="B46" s="136" t="s">
        <v>272</v>
      </c>
      <c r="C46" s="131"/>
      <c r="D46" s="131"/>
      <c r="E46" s="131"/>
      <c r="F46" s="147"/>
      <c r="G46" s="180"/>
      <c r="H46" s="131"/>
      <c r="I46" s="181"/>
      <c r="J46" s="182"/>
      <c r="K46" s="182"/>
      <c r="L46" s="183"/>
      <c r="M46" s="121"/>
    </row>
    <row r="47" spans="1:13" x14ac:dyDescent="0.25">
      <c r="A47" s="120"/>
      <c r="B47" s="136"/>
      <c r="C47" s="131" t="s">
        <v>273</v>
      </c>
      <c r="D47" s="131"/>
      <c r="E47" s="131"/>
      <c r="F47" s="313"/>
      <c r="G47" s="314"/>
      <c r="H47" s="131"/>
      <c r="I47" s="184"/>
      <c r="J47" s="185"/>
      <c r="K47" s="185"/>
      <c r="L47" s="186"/>
      <c r="M47" s="121"/>
    </row>
    <row r="48" spans="1:13" x14ac:dyDescent="0.25">
      <c r="A48" s="120"/>
      <c r="B48" s="136"/>
      <c r="C48" s="131" t="s">
        <v>274</v>
      </c>
      <c r="D48" s="131"/>
      <c r="E48" s="131"/>
      <c r="F48" s="308"/>
      <c r="G48" s="309"/>
      <c r="H48" s="131"/>
      <c r="I48" s="177"/>
      <c r="J48" s="178"/>
      <c r="K48" s="178"/>
      <c r="L48" s="179"/>
      <c r="M48" s="121"/>
    </row>
    <row r="49" spans="1:13" x14ac:dyDescent="0.25">
      <c r="A49" s="120"/>
      <c r="B49" s="136"/>
      <c r="C49" s="131" t="s">
        <v>275</v>
      </c>
      <c r="D49" s="131"/>
      <c r="E49" s="131"/>
      <c r="F49" s="308"/>
      <c r="G49" s="309"/>
      <c r="H49" s="131"/>
      <c r="I49" s="177"/>
      <c r="J49" s="178"/>
      <c r="K49" s="178"/>
      <c r="L49" s="179"/>
      <c r="M49" s="121"/>
    </row>
    <row r="50" spans="1:13" x14ac:dyDescent="0.25">
      <c r="A50" s="120"/>
      <c r="B50" s="130" t="s">
        <v>276</v>
      </c>
      <c r="C50" s="187"/>
      <c r="D50" s="131"/>
      <c r="E50" s="131"/>
      <c r="F50" s="147"/>
      <c r="G50" s="180"/>
      <c r="H50" s="131"/>
      <c r="I50" s="177"/>
      <c r="J50" s="178"/>
      <c r="K50" s="178"/>
      <c r="L50" s="179"/>
      <c r="M50" s="121"/>
    </row>
    <row r="51" spans="1:13" x14ac:dyDescent="0.25">
      <c r="A51" s="120"/>
      <c r="B51" s="136" t="s">
        <v>277</v>
      </c>
      <c r="C51" s="131"/>
      <c r="D51" s="131"/>
      <c r="E51" s="131"/>
      <c r="F51" s="147"/>
      <c r="G51" s="180"/>
      <c r="H51" s="131"/>
      <c r="I51" s="177"/>
      <c r="J51" s="178"/>
      <c r="K51" s="178"/>
      <c r="L51" s="179"/>
      <c r="M51" s="121"/>
    </row>
    <row r="52" spans="1:13" x14ac:dyDescent="0.25">
      <c r="A52" s="120"/>
      <c r="B52" s="136" t="s">
        <v>278</v>
      </c>
      <c r="C52" s="131"/>
      <c r="D52" s="131"/>
      <c r="E52" s="131"/>
      <c r="F52" s="308"/>
      <c r="G52" s="309"/>
      <c r="H52" s="131"/>
      <c r="I52" s="177"/>
      <c r="J52" s="178"/>
      <c r="K52" s="178"/>
      <c r="L52" s="179"/>
      <c r="M52" s="121"/>
    </row>
    <row r="53" spans="1:13" x14ac:dyDescent="0.25">
      <c r="A53" s="120"/>
      <c r="B53" s="136" t="s">
        <v>279</v>
      </c>
      <c r="C53" s="131"/>
      <c r="D53" s="131"/>
      <c r="E53" s="131"/>
      <c r="F53" s="308"/>
      <c r="G53" s="309"/>
      <c r="H53" s="131"/>
      <c r="I53" s="177"/>
      <c r="J53" s="178"/>
      <c r="K53" s="178"/>
      <c r="L53" s="179"/>
      <c r="M53" s="121"/>
    </row>
    <row r="54" spans="1:13" x14ac:dyDescent="0.25">
      <c r="A54" s="120"/>
      <c r="B54" s="136" t="s">
        <v>280</v>
      </c>
      <c r="C54" s="131"/>
      <c r="D54" s="131"/>
      <c r="E54" s="131"/>
      <c r="F54" s="308"/>
      <c r="G54" s="309"/>
      <c r="H54" s="131"/>
      <c r="I54" s="177"/>
      <c r="J54" s="178"/>
      <c r="K54" s="178"/>
      <c r="L54" s="179"/>
      <c r="M54" s="121"/>
    </row>
    <row r="55" spans="1:13" x14ac:dyDescent="0.25">
      <c r="A55" s="120"/>
      <c r="B55" s="136" t="s">
        <v>281</v>
      </c>
      <c r="C55" s="131"/>
      <c r="D55" s="131"/>
      <c r="E55" s="131"/>
      <c r="F55" s="308"/>
      <c r="G55" s="309"/>
      <c r="H55" s="131"/>
      <c r="I55" s="177"/>
      <c r="J55" s="178"/>
      <c r="K55" s="178"/>
      <c r="L55" s="179"/>
      <c r="M55" s="121"/>
    </row>
    <row r="56" spans="1:13" x14ac:dyDescent="0.25">
      <c r="A56" s="120"/>
      <c r="B56" s="136" t="s">
        <v>282</v>
      </c>
      <c r="C56" s="131"/>
      <c r="D56" s="131"/>
      <c r="E56" s="131"/>
      <c r="F56" s="188"/>
      <c r="G56" s="189"/>
      <c r="H56" s="131"/>
      <c r="I56" s="177"/>
      <c r="J56" s="182"/>
      <c r="K56" s="182"/>
      <c r="L56" s="183"/>
      <c r="M56" s="121"/>
    </row>
    <row r="57" spans="1:13" ht="16.5" thickBot="1" x14ac:dyDescent="0.3">
      <c r="A57" s="120"/>
      <c r="B57" s="148" t="s">
        <v>283</v>
      </c>
      <c r="C57" s="124"/>
      <c r="D57" s="124"/>
      <c r="E57" s="124"/>
      <c r="F57" s="310"/>
      <c r="G57" s="307"/>
      <c r="H57" s="136"/>
      <c r="I57" s="305"/>
      <c r="J57" s="306"/>
      <c r="K57" s="306"/>
      <c r="L57" s="307"/>
      <c r="M57" s="121"/>
    </row>
    <row r="58" spans="1:13" ht="16.5" thickBot="1" x14ac:dyDescent="0.3">
      <c r="A58" s="120"/>
      <c r="B58" s="131"/>
      <c r="C58" s="131"/>
      <c r="D58" s="131"/>
      <c r="E58" s="131"/>
      <c r="F58" s="190"/>
      <c r="G58" s="190"/>
      <c r="H58" s="131"/>
      <c r="I58" s="131"/>
      <c r="J58" s="131"/>
      <c r="K58" s="131"/>
      <c r="L58" s="131"/>
      <c r="M58" s="121"/>
    </row>
    <row r="59" spans="1:13" x14ac:dyDescent="0.25">
      <c r="A59" s="120"/>
      <c r="B59" s="126" t="s">
        <v>284</v>
      </c>
      <c r="C59" s="127"/>
      <c r="D59" s="127"/>
      <c r="E59" s="127"/>
      <c r="F59" s="311"/>
      <c r="G59" s="312"/>
      <c r="H59" s="136"/>
      <c r="I59" s="191"/>
      <c r="J59" s="127"/>
      <c r="K59" s="127"/>
      <c r="L59" s="129"/>
      <c r="M59" s="121"/>
    </row>
    <row r="60" spans="1:13" x14ac:dyDescent="0.25">
      <c r="A60" s="120"/>
      <c r="B60" s="136" t="s">
        <v>270</v>
      </c>
      <c r="C60" s="131"/>
      <c r="D60" s="131"/>
      <c r="E60" s="131"/>
      <c r="F60" s="308"/>
      <c r="G60" s="309"/>
      <c r="H60" s="131"/>
      <c r="I60" s="177"/>
      <c r="J60" s="178"/>
      <c r="K60" s="178"/>
      <c r="L60" s="179"/>
      <c r="M60" s="121"/>
    </row>
    <row r="61" spans="1:13" x14ac:dyDescent="0.25">
      <c r="A61" s="120"/>
      <c r="B61" s="136" t="s">
        <v>271</v>
      </c>
      <c r="C61" s="131"/>
      <c r="D61" s="131"/>
      <c r="E61" s="131"/>
      <c r="F61" s="192"/>
      <c r="G61" s="193"/>
      <c r="H61" s="131"/>
      <c r="I61" s="181"/>
      <c r="J61" s="131"/>
      <c r="K61" s="131"/>
      <c r="L61" s="134"/>
      <c r="M61" s="121"/>
    </row>
    <row r="62" spans="1:13" x14ac:dyDescent="0.25">
      <c r="A62" s="120"/>
      <c r="B62" s="136" t="s">
        <v>272</v>
      </c>
      <c r="C62" s="131"/>
      <c r="D62" s="131"/>
      <c r="E62" s="131"/>
      <c r="F62" s="147"/>
      <c r="G62" s="180"/>
      <c r="H62" s="131"/>
      <c r="I62" s="177"/>
      <c r="J62" s="178"/>
      <c r="K62" s="178"/>
      <c r="L62" s="179"/>
      <c r="M62" s="121"/>
    </row>
    <row r="63" spans="1:13" x14ac:dyDescent="0.25">
      <c r="A63" s="120"/>
      <c r="B63" s="136"/>
      <c r="C63" s="131" t="s">
        <v>273</v>
      </c>
      <c r="D63" s="131"/>
      <c r="E63" s="131"/>
      <c r="F63" s="313"/>
      <c r="G63" s="314"/>
      <c r="H63" s="131"/>
      <c r="I63" s="184"/>
      <c r="J63" s="131"/>
      <c r="K63" s="131"/>
      <c r="L63" s="134"/>
      <c r="M63" s="121"/>
    </row>
    <row r="64" spans="1:13" x14ac:dyDescent="0.25">
      <c r="A64" s="120"/>
      <c r="B64" s="136"/>
      <c r="C64" s="131" t="s">
        <v>274</v>
      </c>
      <c r="D64" s="131"/>
      <c r="E64" s="131"/>
      <c r="F64" s="308"/>
      <c r="G64" s="309"/>
      <c r="H64" s="131"/>
      <c r="I64" s="177"/>
      <c r="J64" s="178"/>
      <c r="K64" s="178"/>
      <c r="L64" s="179"/>
      <c r="M64" s="121"/>
    </row>
    <row r="65" spans="1:13" x14ac:dyDescent="0.25">
      <c r="A65" s="120"/>
      <c r="B65" s="136"/>
      <c r="C65" s="131" t="s">
        <v>275</v>
      </c>
      <c r="D65" s="131"/>
      <c r="E65" s="131"/>
      <c r="F65" s="308"/>
      <c r="G65" s="309"/>
      <c r="H65" s="131"/>
      <c r="I65" s="177"/>
      <c r="J65" s="178"/>
      <c r="K65" s="178"/>
      <c r="L65" s="179"/>
      <c r="M65" s="121"/>
    </row>
    <row r="66" spans="1:13" x14ac:dyDescent="0.25">
      <c r="A66" s="120"/>
      <c r="B66" s="130" t="s">
        <v>285</v>
      </c>
      <c r="C66" s="131"/>
      <c r="D66" s="131"/>
      <c r="E66" s="131"/>
      <c r="F66" s="147"/>
      <c r="G66" s="180"/>
      <c r="H66" s="131"/>
      <c r="I66" s="177"/>
      <c r="J66" s="178"/>
      <c r="K66" s="178"/>
      <c r="L66" s="179"/>
      <c r="M66" s="121"/>
    </row>
    <row r="67" spans="1:13" x14ac:dyDescent="0.25">
      <c r="A67" s="120"/>
      <c r="B67" s="136" t="s">
        <v>277</v>
      </c>
      <c r="C67" s="131"/>
      <c r="D67" s="131"/>
      <c r="E67" s="131"/>
      <c r="F67" s="147"/>
      <c r="G67" s="180"/>
      <c r="H67" s="131"/>
      <c r="I67" s="177"/>
      <c r="J67" s="178"/>
      <c r="K67" s="178"/>
      <c r="L67" s="179"/>
      <c r="M67" s="121"/>
    </row>
    <row r="68" spans="1:13" x14ac:dyDescent="0.25">
      <c r="A68" s="120"/>
      <c r="B68" s="136" t="s">
        <v>286</v>
      </c>
      <c r="C68" s="131"/>
      <c r="D68" s="131"/>
      <c r="E68" s="131"/>
      <c r="F68" s="308"/>
      <c r="G68" s="309"/>
      <c r="H68" s="131"/>
      <c r="I68" s="177"/>
      <c r="J68" s="178"/>
      <c r="K68" s="178"/>
      <c r="L68" s="179"/>
      <c r="M68" s="121"/>
    </row>
    <row r="69" spans="1:13" x14ac:dyDescent="0.25">
      <c r="A69" s="120"/>
      <c r="B69" s="130" t="s">
        <v>287</v>
      </c>
      <c r="C69" s="131"/>
      <c r="D69" s="131"/>
      <c r="E69" s="131"/>
      <c r="F69" s="147"/>
      <c r="G69" s="180"/>
      <c r="H69" s="131"/>
      <c r="I69" s="177"/>
      <c r="J69" s="178"/>
      <c r="K69" s="178"/>
      <c r="L69" s="179"/>
      <c r="M69" s="121"/>
    </row>
    <row r="70" spans="1:13" x14ac:dyDescent="0.25">
      <c r="A70" s="120"/>
      <c r="B70" s="136" t="s">
        <v>278</v>
      </c>
      <c r="C70" s="131"/>
      <c r="D70" s="131"/>
      <c r="E70" s="131"/>
      <c r="F70" s="308"/>
      <c r="G70" s="309"/>
      <c r="H70" s="131"/>
      <c r="I70" s="177"/>
      <c r="J70" s="178"/>
      <c r="K70" s="178"/>
      <c r="L70" s="179"/>
      <c r="M70" s="121"/>
    </row>
    <row r="71" spans="1:13" x14ac:dyDescent="0.25">
      <c r="A71" s="120"/>
      <c r="B71" s="136" t="s">
        <v>279</v>
      </c>
      <c r="C71" s="131"/>
      <c r="D71" s="131"/>
      <c r="E71" s="131"/>
      <c r="F71" s="308"/>
      <c r="G71" s="309"/>
      <c r="H71" s="131"/>
      <c r="I71" s="177"/>
      <c r="J71" s="178"/>
      <c r="K71" s="178"/>
      <c r="L71" s="179"/>
      <c r="M71" s="121"/>
    </row>
    <row r="72" spans="1:13" x14ac:dyDescent="0.25">
      <c r="A72" s="120"/>
      <c r="B72" s="136" t="s">
        <v>280</v>
      </c>
      <c r="C72" s="131"/>
      <c r="D72" s="131"/>
      <c r="E72" s="131"/>
      <c r="F72" s="308"/>
      <c r="G72" s="309"/>
      <c r="H72" s="131"/>
      <c r="I72" s="177"/>
      <c r="J72" s="131"/>
      <c r="K72" s="131"/>
      <c r="L72" s="134"/>
      <c r="M72" s="121"/>
    </row>
    <row r="73" spans="1:13" x14ac:dyDescent="0.25">
      <c r="A73" s="120"/>
      <c r="B73" s="136" t="s">
        <v>288</v>
      </c>
      <c r="C73" s="131"/>
      <c r="D73" s="131"/>
      <c r="E73" s="131"/>
      <c r="F73" s="308"/>
      <c r="G73" s="309"/>
      <c r="H73" s="131"/>
      <c r="I73" s="177"/>
      <c r="J73" s="178"/>
      <c r="K73" s="178"/>
      <c r="L73" s="179"/>
      <c r="M73" s="121"/>
    </row>
    <row r="74" spans="1:13" x14ac:dyDescent="0.25">
      <c r="A74" s="120"/>
      <c r="B74" s="136" t="s">
        <v>282</v>
      </c>
      <c r="C74" s="131"/>
      <c r="D74" s="131"/>
      <c r="E74" s="131"/>
      <c r="F74" s="188"/>
      <c r="G74" s="189"/>
      <c r="H74" s="131"/>
      <c r="I74" s="181"/>
      <c r="J74" s="182"/>
      <c r="K74" s="182"/>
      <c r="L74" s="183"/>
      <c r="M74" s="121"/>
    </row>
    <row r="75" spans="1:13" ht="16.5" thickBot="1" x14ac:dyDescent="0.3">
      <c r="A75" s="120"/>
      <c r="B75" s="148" t="s">
        <v>283</v>
      </c>
      <c r="C75" s="124"/>
      <c r="D75" s="124"/>
      <c r="E75" s="124"/>
      <c r="F75" s="310"/>
      <c r="G75" s="307"/>
      <c r="H75" s="131"/>
      <c r="I75" s="305"/>
      <c r="J75" s="306"/>
      <c r="K75" s="306"/>
      <c r="L75" s="307"/>
      <c r="M75" s="121"/>
    </row>
    <row r="76" spans="1:13" x14ac:dyDescent="0.25">
      <c r="A76" s="120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21"/>
    </row>
    <row r="77" spans="1:13" x14ac:dyDescent="0.25">
      <c r="A77" s="120"/>
      <c r="B77" s="194" t="s">
        <v>289</v>
      </c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21"/>
    </row>
    <row r="78" spans="1:13" ht="16.5" thickBot="1" x14ac:dyDescent="0.3">
      <c r="A78" s="196"/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8"/>
    </row>
    <row r="79" spans="1:13" ht="16.5" thickTop="1" x14ac:dyDescent="0.25"/>
  </sheetData>
  <mergeCells count="49">
    <mergeCell ref="B4:L4"/>
    <mergeCell ref="D6:F6"/>
    <mergeCell ref="D7:F7"/>
    <mergeCell ref="F12:H12"/>
    <mergeCell ref="A1:D2"/>
    <mergeCell ref="E1:F2"/>
    <mergeCell ref="G1:J2"/>
    <mergeCell ref="K1:L2"/>
    <mergeCell ref="B20:D20"/>
    <mergeCell ref="B21:D21"/>
    <mergeCell ref="B29:C29"/>
    <mergeCell ref="B30:C30"/>
    <mergeCell ref="F14:J14"/>
    <mergeCell ref="B17:D17"/>
    <mergeCell ref="B18:D18"/>
    <mergeCell ref="B19:D19"/>
    <mergeCell ref="B35:C35"/>
    <mergeCell ref="B36:C36"/>
    <mergeCell ref="B37:C37"/>
    <mergeCell ref="B38:C38"/>
    <mergeCell ref="B31:C31"/>
    <mergeCell ref="B32:C32"/>
    <mergeCell ref="B33:C33"/>
    <mergeCell ref="B34:C34"/>
    <mergeCell ref="F47:G47"/>
    <mergeCell ref="F48:G48"/>
    <mergeCell ref="F49:G49"/>
    <mergeCell ref="F52:G52"/>
    <mergeCell ref="A39:C39"/>
    <mergeCell ref="B40:C40"/>
    <mergeCell ref="F42:G42"/>
    <mergeCell ref="F44:G44"/>
    <mergeCell ref="I57:L57"/>
    <mergeCell ref="F59:G59"/>
    <mergeCell ref="F60:G60"/>
    <mergeCell ref="F63:G63"/>
    <mergeCell ref="F53:G53"/>
    <mergeCell ref="F54:G54"/>
    <mergeCell ref="F55:G55"/>
    <mergeCell ref="F57:G57"/>
    <mergeCell ref="I75:L75"/>
    <mergeCell ref="F71:G71"/>
    <mergeCell ref="F72:G72"/>
    <mergeCell ref="F73:G73"/>
    <mergeCell ref="F75:G75"/>
    <mergeCell ref="F64:G64"/>
    <mergeCell ref="F65:G65"/>
    <mergeCell ref="F68:G68"/>
    <mergeCell ref="F70:G70"/>
  </mergeCells>
  <phoneticPr fontId="7" type="noConversion"/>
  <pageMargins left="0.5" right="0.5" top="0.5" bottom="0.5" header="0" footer="0.25"/>
  <pageSetup scale="56" orientation="portrait" r:id="rId1"/>
  <headerFooter alignWithMargins="0">
    <oddFooter>&amp;L&amp;"-,Regular"&amp;8Rev: 01
Rev. Date: 25.AUG.2016&amp;C&amp;"-,Bold"&amp;8&amp;K0070C0SUPPLIER REQUIREMENTS MANUAL &amp;"-,Regular"&amp;K000000
&amp;KFF0000Uncontrolled if Printed&amp;R&amp;"-,Regular"&amp;8II-01-F01
Page 2 of 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0"/>
  <sheetViews>
    <sheetView view="pageLayout" topLeftCell="A49" zoomScaleNormal="100" workbookViewId="0">
      <selection activeCell="I69" sqref="I69"/>
    </sheetView>
  </sheetViews>
  <sheetFormatPr defaultColWidth="8" defaultRowHeight="15" x14ac:dyDescent="0.2"/>
  <cols>
    <col min="1" max="1" width="3.625" style="1" bestFit="1" customWidth="1"/>
    <col min="2" max="2" width="5.625" style="1" customWidth="1"/>
    <col min="3" max="9" width="6.625" style="1" customWidth="1"/>
    <col min="10" max="10" width="7.5" style="1" customWidth="1"/>
    <col min="11" max="11" width="6.625" style="1" customWidth="1"/>
    <col min="12" max="12" width="7.25" style="1" customWidth="1"/>
    <col min="13" max="13" width="6.625" style="1" customWidth="1"/>
    <col min="14" max="14" width="7.625" style="1" customWidth="1"/>
    <col min="15" max="16384" width="8" style="1"/>
  </cols>
  <sheetData>
    <row r="1" spans="1:15" x14ac:dyDescent="0.2">
      <c r="D1" s="2"/>
      <c r="E1" s="66"/>
      <c r="F1" s="66"/>
      <c r="G1" s="66"/>
      <c r="H1" s="66"/>
      <c r="I1" s="66"/>
      <c r="J1" s="66"/>
      <c r="K1" s="66"/>
      <c r="L1" s="66"/>
      <c r="M1" s="240"/>
      <c r="N1" s="67" t="s">
        <v>307</v>
      </c>
    </row>
    <row r="2" spans="1:15" x14ac:dyDescent="0.2">
      <c r="E2" s="68"/>
      <c r="F2" s="68"/>
      <c r="G2" s="68"/>
      <c r="H2" s="68"/>
      <c r="I2" s="68"/>
      <c r="J2" s="68"/>
      <c r="K2" s="68"/>
      <c r="L2" s="68"/>
      <c r="M2" s="66"/>
      <c r="N2" s="69" t="s">
        <v>300</v>
      </c>
    </row>
    <row r="3" spans="1:15" s="3" customFormat="1" ht="5.0999999999999996" customHeight="1" x14ac:dyDescent="0.2">
      <c r="N3" s="17"/>
    </row>
    <row r="4" spans="1:15" ht="18" x14ac:dyDescent="0.25">
      <c r="A4" s="245" t="s">
        <v>95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</row>
    <row r="5" spans="1:15" s="3" customFormat="1" ht="11.25" customHeight="1" x14ac:dyDescent="0.2">
      <c r="A5" s="244" t="s">
        <v>96</v>
      </c>
      <c r="B5" s="244"/>
      <c r="C5" s="244"/>
      <c r="D5" s="281"/>
      <c r="E5" s="281"/>
      <c r="F5" s="281"/>
      <c r="G5" s="281"/>
      <c r="H5" s="6"/>
      <c r="I5" s="244" t="s">
        <v>60</v>
      </c>
      <c r="J5" s="244"/>
      <c r="K5" s="244"/>
      <c r="L5" s="281"/>
      <c r="M5" s="281"/>
      <c r="N5" s="281"/>
      <c r="O5" s="4"/>
    </row>
    <row r="6" spans="1:15" s="3" customFormat="1" ht="11.25" customHeight="1" x14ac:dyDescent="0.2">
      <c r="A6" s="244" t="s">
        <v>61</v>
      </c>
      <c r="B6" s="244"/>
      <c r="C6" s="244"/>
      <c r="D6" s="271"/>
      <c r="E6" s="271"/>
      <c r="F6" s="271"/>
      <c r="G6" s="271"/>
      <c r="H6" s="6"/>
      <c r="I6" s="244" t="s">
        <v>68</v>
      </c>
      <c r="J6" s="244"/>
      <c r="K6" s="244"/>
      <c r="L6" s="348"/>
      <c r="M6" s="348"/>
      <c r="N6" s="348"/>
      <c r="O6" s="4"/>
    </row>
    <row r="7" spans="1:15" s="3" customFormat="1" ht="11.25" customHeight="1" x14ac:dyDescent="0.2">
      <c r="A7" s="244" t="s">
        <v>62</v>
      </c>
      <c r="B7" s="244"/>
      <c r="C7" s="244"/>
      <c r="D7" s="271"/>
      <c r="E7" s="271"/>
      <c r="F7" s="271"/>
      <c r="G7" s="271"/>
      <c r="H7" s="6"/>
      <c r="I7" s="244" t="s">
        <v>67</v>
      </c>
      <c r="J7" s="244"/>
      <c r="K7" s="244"/>
      <c r="L7" s="349"/>
      <c r="M7" s="349"/>
      <c r="N7" s="349"/>
      <c r="O7" s="4"/>
    </row>
    <row r="8" spans="1:15" s="3" customFormat="1" ht="11.25" customHeight="1" x14ac:dyDescent="0.2">
      <c r="A8" s="244" t="s">
        <v>64</v>
      </c>
      <c r="B8" s="244"/>
      <c r="C8" s="244"/>
      <c r="D8" s="271"/>
      <c r="E8" s="271"/>
      <c r="F8" s="271"/>
      <c r="G8" s="271"/>
      <c r="H8" s="6"/>
      <c r="I8" s="244" t="s">
        <v>65</v>
      </c>
      <c r="J8" s="244"/>
      <c r="K8" s="244"/>
      <c r="L8" s="349"/>
      <c r="M8" s="349"/>
      <c r="N8" s="349"/>
      <c r="O8" s="4"/>
    </row>
    <row r="9" spans="1:15" s="3" customFormat="1" ht="11.25" customHeight="1" x14ac:dyDescent="0.2">
      <c r="A9" s="244" t="s">
        <v>97</v>
      </c>
      <c r="B9" s="244"/>
      <c r="C9" s="244"/>
      <c r="D9" s="271"/>
      <c r="E9" s="271"/>
      <c r="F9" s="271"/>
      <c r="G9" s="271"/>
      <c r="H9" s="6"/>
      <c r="I9" s="244" t="s">
        <v>69</v>
      </c>
      <c r="J9" s="244"/>
      <c r="K9" s="244"/>
      <c r="L9" s="271"/>
      <c r="M9" s="271"/>
      <c r="N9" s="271"/>
      <c r="O9" s="4"/>
    </row>
    <row r="10" spans="1:15" s="3" customFormat="1" ht="11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5"/>
      <c r="O10" s="4"/>
    </row>
    <row r="11" spans="1:15" s="3" customFormat="1" ht="5.0999999999999996" customHeight="1" x14ac:dyDescent="0.2">
      <c r="A11" s="5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3" customFormat="1" ht="5.0999999999999996" customHeight="1" x14ac:dyDescent="0.2">
      <c r="A12" s="250" t="s">
        <v>70</v>
      </c>
      <c r="B12" s="23"/>
      <c r="C12" s="24"/>
      <c r="D12" s="24"/>
      <c r="E12" s="25"/>
      <c r="F12" s="26"/>
      <c r="G12" s="26"/>
      <c r="H12" s="26"/>
      <c r="I12" s="26"/>
      <c r="J12" s="26"/>
      <c r="K12" s="26"/>
      <c r="L12" s="24"/>
      <c r="M12" s="24"/>
      <c r="N12" s="27"/>
      <c r="O12" s="5"/>
    </row>
    <row r="13" spans="1:15" s="57" customFormat="1" ht="24.75" customHeight="1" x14ac:dyDescent="0.2">
      <c r="A13" s="251"/>
      <c r="B13" s="53"/>
      <c r="C13" s="15"/>
      <c r="D13" s="15"/>
      <c r="E13" s="54"/>
      <c r="F13" s="246" t="s">
        <v>71</v>
      </c>
      <c r="G13" s="246"/>
      <c r="H13" s="246"/>
      <c r="I13" s="246"/>
      <c r="J13" s="55"/>
      <c r="K13" s="55"/>
      <c r="L13" s="15"/>
      <c r="M13" s="15"/>
      <c r="N13" s="56"/>
      <c r="O13" s="13"/>
    </row>
    <row r="14" spans="1:15" s="3" customFormat="1" ht="33.75" x14ac:dyDescent="0.2">
      <c r="A14" s="251"/>
      <c r="B14" s="12"/>
      <c r="C14" s="246" t="s">
        <v>99</v>
      </c>
      <c r="D14" s="246"/>
      <c r="E14" s="14" t="s">
        <v>106</v>
      </c>
      <c r="F14" s="14" t="s">
        <v>72</v>
      </c>
      <c r="G14" s="14" t="s">
        <v>73</v>
      </c>
      <c r="H14" s="14" t="s">
        <v>74</v>
      </c>
      <c r="I14" s="83" t="s">
        <v>100</v>
      </c>
      <c r="J14" s="14" t="s">
        <v>103</v>
      </c>
      <c r="K14" s="14" t="s">
        <v>101</v>
      </c>
      <c r="L14" s="14" t="s">
        <v>102</v>
      </c>
      <c r="M14" s="72" t="s">
        <v>104</v>
      </c>
      <c r="N14" s="72" t="s">
        <v>105</v>
      </c>
      <c r="O14" s="5"/>
    </row>
    <row r="15" spans="1:15" s="3" customFormat="1" ht="11.25" customHeight="1" x14ac:dyDescent="0.2">
      <c r="A15" s="251"/>
      <c r="B15" s="12">
        <v>1</v>
      </c>
      <c r="C15" s="258"/>
      <c r="D15" s="259"/>
      <c r="E15" s="100"/>
      <c r="F15" s="100"/>
      <c r="G15" s="101"/>
      <c r="H15" s="101"/>
      <c r="I15" s="70" t="str">
        <f>IF(E15=0,"",(F15/10*G15/10*H15/10)*7.85/1000/E15)</f>
        <v/>
      </c>
      <c r="J15" s="102"/>
      <c r="K15" s="103" t="e">
        <f>I15*0.5</f>
        <v>#VALUE!</v>
      </c>
      <c r="L15" s="102"/>
      <c r="M15" s="70" t="e">
        <f>IF(K15=0,"",ROUND((I15-K15),4))</f>
        <v>#VALUE!</v>
      </c>
      <c r="N15" s="71" t="e">
        <f>IF(K15=0,"",ROUND((I15*J15)-(K15*L15),4))</f>
        <v>#VALUE!</v>
      </c>
      <c r="O15" s="5"/>
    </row>
    <row r="16" spans="1:15" s="3" customFormat="1" ht="11.25" customHeight="1" x14ac:dyDescent="0.2">
      <c r="A16" s="251"/>
      <c r="B16" s="12">
        <v>2</v>
      </c>
      <c r="C16" s="258"/>
      <c r="D16" s="259"/>
      <c r="E16" s="8"/>
      <c r="F16" s="84"/>
      <c r="G16" s="84"/>
      <c r="H16" s="84"/>
      <c r="I16" s="70"/>
      <c r="J16" s="11"/>
      <c r="K16" s="8"/>
      <c r="L16" s="11"/>
      <c r="M16" s="70" t="str">
        <f>IF(K16=0,"",ROUND((I16-K16),4))</f>
        <v/>
      </c>
      <c r="N16" s="71" t="str">
        <f>IF(K16=0,"",ROUND((I16*J16)-(K16*L16),4))</f>
        <v/>
      </c>
      <c r="O16" s="5"/>
    </row>
    <row r="17" spans="1:15" s="3" customFormat="1" ht="11.25" customHeight="1" x14ac:dyDescent="0.2">
      <c r="A17" s="251"/>
      <c r="B17" s="12">
        <v>3</v>
      </c>
      <c r="C17" s="258"/>
      <c r="D17" s="259"/>
      <c r="E17" s="8"/>
      <c r="F17" s="84"/>
      <c r="G17" s="84"/>
      <c r="H17" s="84"/>
      <c r="I17" s="70"/>
      <c r="J17" s="11"/>
      <c r="K17" s="8"/>
      <c r="L17" s="11"/>
      <c r="M17" s="70" t="str">
        <f>IF(K17=0,"",ROUND((I17-K17),4))</f>
        <v/>
      </c>
      <c r="N17" s="71" t="str">
        <f>IF(K17=0,"",ROUND((I17*J17)-(K17*L17),4))</f>
        <v/>
      </c>
      <c r="O17" s="5"/>
    </row>
    <row r="18" spans="1:15" s="3" customFormat="1" ht="11.25" customHeight="1" x14ac:dyDescent="0.2">
      <c r="A18" s="251"/>
      <c r="B18" s="28"/>
      <c r="C18" s="6"/>
      <c r="D18" s="6"/>
      <c r="E18" s="6"/>
      <c r="F18" s="6"/>
      <c r="G18" s="6"/>
      <c r="H18" s="6"/>
      <c r="I18" s="6"/>
      <c r="J18" s="6"/>
      <c r="K18" s="249" t="s">
        <v>127</v>
      </c>
      <c r="L18" s="249"/>
      <c r="M18" s="249"/>
      <c r="N18" s="80" t="e">
        <f>ROUND(SUM(N15:N17),4)</f>
        <v>#VALUE!</v>
      </c>
      <c r="O18" s="5"/>
    </row>
    <row r="19" spans="1:15" s="3" customFormat="1" ht="5.0999999999999996" customHeight="1" x14ac:dyDescent="0.2">
      <c r="A19" s="252"/>
      <c r="B19" s="18"/>
      <c r="C19" s="19"/>
      <c r="D19" s="19"/>
      <c r="E19" s="20"/>
      <c r="F19" s="20"/>
      <c r="G19" s="20"/>
      <c r="H19" s="20"/>
      <c r="I19" s="20"/>
      <c r="J19" s="20"/>
      <c r="K19" s="21"/>
      <c r="L19" s="20"/>
      <c r="M19" s="20"/>
      <c r="N19" s="22"/>
      <c r="O19" s="5"/>
    </row>
    <row r="20" spans="1:15" s="3" customFormat="1" ht="5.0999999999999996" customHeight="1" x14ac:dyDescent="0.2">
      <c r="A20" s="250" t="s">
        <v>75</v>
      </c>
      <c r="B20" s="23"/>
      <c r="C20" s="31"/>
      <c r="D20" s="31"/>
      <c r="E20" s="24"/>
      <c r="F20" s="24"/>
      <c r="G20" s="24"/>
      <c r="H20" s="24"/>
      <c r="I20" s="24"/>
      <c r="J20" s="24"/>
      <c r="K20" s="25"/>
      <c r="L20" s="24"/>
      <c r="M20" s="24"/>
      <c r="N20" s="32"/>
      <c r="O20" s="5"/>
    </row>
    <row r="21" spans="1:15" s="3" customFormat="1" ht="11.25" customHeight="1" x14ac:dyDescent="0.2">
      <c r="A21" s="251"/>
      <c r="B21" s="12"/>
      <c r="C21" s="262" t="s">
        <v>131</v>
      </c>
      <c r="D21" s="263"/>
      <c r="E21" s="268" t="s">
        <v>76</v>
      </c>
      <c r="F21" s="269"/>
      <c r="G21" s="270"/>
      <c r="H21" s="255" t="s">
        <v>70</v>
      </c>
      <c r="I21" s="255"/>
      <c r="J21" s="255" t="s">
        <v>107</v>
      </c>
      <c r="K21" s="255"/>
      <c r="L21" s="255" t="s">
        <v>108</v>
      </c>
      <c r="M21" s="255"/>
      <c r="N21" s="73" t="s">
        <v>105</v>
      </c>
      <c r="O21" s="5"/>
    </row>
    <row r="22" spans="1:15" s="3" customFormat="1" ht="11.25" customHeight="1" x14ac:dyDescent="0.2">
      <c r="A22" s="251"/>
      <c r="B22" s="12">
        <v>1</v>
      </c>
      <c r="C22" s="266"/>
      <c r="D22" s="267"/>
      <c r="E22" s="258"/>
      <c r="F22" s="271"/>
      <c r="G22" s="259"/>
      <c r="H22" s="258"/>
      <c r="I22" s="259"/>
      <c r="J22" s="258"/>
      <c r="K22" s="259"/>
      <c r="L22" s="296"/>
      <c r="M22" s="297"/>
      <c r="N22" s="11" t="str">
        <f>IF(J22=0,"",ROUND((L22*J22),4))</f>
        <v/>
      </c>
      <c r="O22" s="5"/>
    </row>
    <row r="23" spans="1:15" s="3" customFormat="1" ht="11.25" customHeight="1" x14ac:dyDescent="0.2">
      <c r="A23" s="251"/>
      <c r="B23" s="12">
        <v>2</v>
      </c>
      <c r="C23" s="266"/>
      <c r="D23" s="267"/>
      <c r="E23" s="258"/>
      <c r="F23" s="271"/>
      <c r="G23" s="259"/>
      <c r="H23" s="258"/>
      <c r="I23" s="259"/>
      <c r="J23" s="258"/>
      <c r="K23" s="259"/>
      <c r="L23" s="296"/>
      <c r="M23" s="297"/>
      <c r="N23" s="11" t="str">
        <f>IF(J23=0,"",ROUND((L23*J23),4))</f>
        <v/>
      </c>
      <c r="O23" s="5"/>
    </row>
    <row r="24" spans="1:15" s="3" customFormat="1" ht="11.25" customHeight="1" x14ac:dyDescent="0.2">
      <c r="A24" s="251"/>
      <c r="B24" s="12">
        <v>3</v>
      </c>
      <c r="C24" s="266"/>
      <c r="D24" s="267"/>
      <c r="E24" s="258"/>
      <c r="F24" s="271"/>
      <c r="G24" s="259"/>
      <c r="H24" s="258"/>
      <c r="I24" s="259"/>
      <c r="J24" s="258"/>
      <c r="K24" s="259"/>
      <c r="L24" s="296"/>
      <c r="M24" s="297"/>
      <c r="N24" s="11" t="str">
        <f>IF(J24=0,"",ROUND((L24*J24),4))</f>
        <v/>
      </c>
      <c r="O24" s="5"/>
    </row>
    <row r="25" spans="1:15" s="3" customFormat="1" ht="11.25" customHeight="1" x14ac:dyDescent="0.2">
      <c r="A25" s="251"/>
      <c r="B25" s="12"/>
      <c r="C25" s="10"/>
      <c r="D25" s="10"/>
      <c r="E25" s="6"/>
      <c r="F25" s="6"/>
      <c r="G25" s="6"/>
      <c r="H25" s="6"/>
      <c r="I25" s="6"/>
      <c r="J25" s="6"/>
      <c r="K25" s="249" t="s">
        <v>109</v>
      </c>
      <c r="L25" s="249"/>
      <c r="M25" s="261"/>
      <c r="N25" s="80">
        <f>ROUND(SUM(N22:N24),4)</f>
        <v>0</v>
      </c>
      <c r="O25" s="5"/>
    </row>
    <row r="26" spans="1:15" s="3" customFormat="1" ht="5.0999999999999996" customHeight="1" x14ac:dyDescent="0.2">
      <c r="A26" s="252"/>
      <c r="B26" s="28"/>
      <c r="C26" s="10"/>
      <c r="D26" s="10"/>
      <c r="E26" s="6"/>
      <c r="F26" s="6"/>
      <c r="G26" s="6"/>
      <c r="H26" s="6"/>
      <c r="I26" s="6"/>
      <c r="J26" s="6"/>
      <c r="K26" s="5"/>
      <c r="L26" s="6"/>
      <c r="M26" s="6"/>
      <c r="N26" s="29"/>
      <c r="O26" s="5"/>
    </row>
    <row r="27" spans="1:15" s="3" customFormat="1" ht="5.0999999999999996" customHeight="1" x14ac:dyDescent="0.2">
      <c r="A27" s="250" t="s">
        <v>77</v>
      </c>
      <c r="B27" s="30"/>
      <c r="C27" s="31"/>
      <c r="D27" s="31"/>
      <c r="E27" s="24"/>
      <c r="F27" s="24"/>
      <c r="G27" s="24"/>
      <c r="H27" s="24"/>
      <c r="I27" s="24"/>
      <c r="J27" s="24"/>
      <c r="K27" s="25"/>
      <c r="L27" s="24"/>
      <c r="M27" s="24"/>
      <c r="N27" s="32"/>
      <c r="O27" s="5"/>
    </row>
    <row r="28" spans="1:15" s="3" customFormat="1" ht="11.25" customHeight="1" x14ac:dyDescent="0.2">
      <c r="A28" s="251"/>
      <c r="B28" s="28"/>
      <c r="C28" s="58"/>
      <c r="D28" s="58"/>
      <c r="E28" s="59"/>
      <c r="F28" s="255" t="s">
        <v>78</v>
      </c>
      <c r="G28" s="255"/>
      <c r="H28" s="255"/>
      <c r="I28" s="255" t="s">
        <v>79</v>
      </c>
      <c r="J28" s="255"/>
      <c r="K28" s="255"/>
      <c r="L28" s="59"/>
      <c r="M28" s="59"/>
      <c r="N28" s="60"/>
      <c r="O28" s="5"/>
    </row>
    <row r="29" spans="1:15" s="3" customFormat="1" ht="33.75" x14ac:dyDescent="0.2">
      <c r="A29" s="251"/>
      <c r="B29" s="28"/>
      <c r="C29" s="16" t="s">
        <v>80</v>
      </c>
      <c r="D29" s="16" t="s">
        <v>81</v>
      </c>
      <c r="E29" s="14" t="s">
        <v>117</v>
      </c>
      <c r="F29" s="14" t="s">
        <v>112</v>
      </c>
      <c r="G29" s="14" t="s">
        <v>110</v>
      </c>
      <c r="H29" s="72" t="s">
        <v>111</v>
      </c>
      <c r="I29" s="83" t="s">
        <v>112</v>
      </c>
      <c r="J29" s="14" t="s">
        <v>113</v>
      </c>
      <c r="K29" s="72" t="s">
        <v>114</v>
      </c>
      <c r="L29" s="72" t="s">
        <v>116</v>
      </c>
      <c r="M29" s="14" t="s">
        <v>115</v>
      </c>
      <c r="N29" s="72" t="s">
        <v>105</v>
      </c>
      <c r="O29" s="5"/>
    </row>
    <row r="30" spans="1:15" s="3" customFormat="1" ht="11.25" customHeight="1" x14ac:dyDescent="0.2">
      <c r="A30" s="251"/>
      <c r="B30" s="12">
        <v>1</v>
      </c>
      <c r="C30" s="9"/>
      <c r="D30" s="79"/>
      <c r="E30" s="74"/>
      <c r="F30" s="74"/>
      <c r="G30" s="8"/>
      <c r="H30" s="11" t="str">
        <f t="shared" ref="H30:H35" si="0">IF(F30=0,"",(G30/F30))</f>
        <v/>
      </c>
      <c r="I30" s="74">
        <f>F30</f>
        <v>0</v>
      </c>
      <c r="J30" s="75"/>
      <c r="K30" s="11" t="str">
        <f t="shared" ref="K30:K35" si="1">IF(F30=0,"",(J30/I30))</f>
        <v/>
      </c>
      <c r="L30" s="78">
        <f t="shared" ref="L30:L35" si="2">SUM(K30,H30)</f>
        <v>0</v>
      </c>
      <c r="M30" s="76"/>
      <c r="N30" s="77" t="str">
        <f t="shared" ref="N30:N35" si="3">IF(M30=0,"",ROUND(L30*((1-M30)+1),4))</f>
        <v/>
      </c>
      <c r="O30" s="5"/>
    </row>
    <row r="31" spans="1:15" s="3" customFormat="1" ht="11.25" customHeight="1" x14ac:dyDescent="0.2">
      <c r="A31" s="251"/>
      <c r="B31" s="12">
        <v>2</v>
      </c>
      <c r="C31" s="9"/>
      <c r="D31" s="79"/>
      <c r="E31" s="74"/>
      <c r="F31" s="74"/>
      <c r="G31" s="8"/>
      <c r="H31" s="11" t="str">
        <f t="shared" si="0"/>
        <v/>
      </c>
      <c r="I31" s="74"/>
      <c r="J31" s="75"/>
      <c r="K31" s="11" t="str">
        <f t="shared" si="1"/>
        <v/>
      </c>
      <c r="L31" s="78">
        <f t="shared" si="2"/>
        <v>0</v>
      </c>
      <c r="M31" s="76"/>
      <c r="N31" s="77" t="str">
        <f t="shared" si="3"/>
        <v/>
      </c>
      <c r="O31" s="5"/>
    </row>
    <row r="32" spans="1:15" s="3" customFormat="1" ht="11.25" customHeight="1" x14ac:dyDescent="0.2">
      <c r="A32" s="251"/>
      <c r="B32" s="12">
        <v>3</v>
      </c>
      <c r="C32" s="9"/>
      <c r="D32" s="79"/>
      <c r="E32" s="74"/>
      <c r="F32" s="74"/>
      <c r="G32" s="8"/>
      <c r="H32" s="11" t="str">
        <f t="shared" si="0"/>
        <v/>
      </c>
      <c r="I32" s="74"/>
      <c r="J32" s="75"/>
      <c r="K32" s="11" t="str">
        <f t="shared" si="1"/>
        <v/>
      </c>
      <c r="L32" s="78">
        <f t="shared" si="2"/>
        <v>0</v>
      </c>
      <c r="M32" s="76"/>
      <c r="N32" s="77" t="str">
        <f t="shared" si="3"/>
        <v/>
      </c>
      <c r="O32" s="5"/>
    </row>
    <row r="33" spans="1:15" s="3" customFormat="1" ht="11.25" customHeight="1" x14ac:dyDescent="0.2">
      <c r="A33" s="251"/>
      <c r="B33" s="12">
        <v>4</v>
      </c>
      <c r="C33" s="9"/>
      <c r="D33" s="79"/>
      <c r="E33" s="74"/>
      <c r="F33" s="74"/>
      <c r="G33" s="8"/>
      <c r="H33" s="11" t="str">
        <f t="shared" si="0"/>
        <v/>
      </c>
      <c r="I33" s="74"/>
      <c r="J33" s="75"/>
      <c r="K33" s="11" t="str">
        <f t="shared" si="1"/>
        <v/>
      </c>
      <c r="L33" s="78">
        <f t="shared" si="2"/>
        <v>0</v>
      </c>
      <c r="M33" s="76"/>
      <c r="N33" s="77" t="str">
        <f t="shared" si="3"/>
        <v/>
      </c>
      <c r="O33" s="5"/>
    </row>
    <row r="34" spans="1:15" s="3" customFormat="1" ht="11.25" customHeight="1" x14ac:dyDescent="0.2">
      <c r="A34" s="251"/>
      <c r="B34" s="12">
        <v>5</v>
      </c>
      <c r="C34" s="9"/>
      <c r="D34" s="79"/>
      <c r="E34" s="74"/>
      <c r="F34" s="74"/>
      <c r="G34" s="8"/>
      <c r="H34" s="11" t="str">
        <f t="shared" si="0"/>
        <v/>
      </c>
      <c r="I34" s="74"/>
      <c r="J34" s="75"/>
      <c r="K34" s="11" t="str">
        <f t="shared" si="1"/>
        <v/>
      </c>
      <c r="L34" s="78">
        <f t="shared" si="2"/>
        <v>0</v>
      </c>
      <c r="M34" s="76"/>
      <c r="N34" s="77" t="str">
        <f t="shared" si="3"/>
        <v/>
      </c>
      <c r="O34" s="5"/>
    </row>
    <row r="35" spans="1:15" s="3" customFormat="1" ht="11.25" customHeight="1" x14ac:dyDescent="0.2">
      <c r="A35" s="251"/>
      <c r="B35" s="12">
        <v>6</v>
      </c>
      <c r="C35" s="8"/>
      <c r="D35" s="79"/>
      <c r="E35" s="74"/>
      <c r="F35" s="74"/>
      <c r="G35" s="8"/>
      <c r="H35" s="11" t="str">
        <f t="shared" si="0"/>
        <v/>
      </c>
      <c r="I35" s="74"/>
      <c r="J35" s="75"/>
      <c r="K35" s="11" t="str">
        <f t="shared" si="1"/>
        <v/>
      </c>
      <c r="L35" s="78">
        <f t="shared" si="2"/>
        <v>0</v>
      </c>
      <c r="M35" s="76"/>
      <c r="N35" s="77" t="str">
        <f t="shared" si="3"/>
        <v/>
      </c>
      <c r="O35" s="5"/>
    </row>
    <row r="36" spans="1:15" s="3" customFormat="1" ht="11.25" customHeight="1" x14ac:dyDescent="0.2">
      <c r="A36" s="251"/>
      <c r="B36" s="61"/>
      <c r="C36" s="36"/>
      <c r="D36" s="36"/>
      <c r="E36" s="36"/>
      <c r="F36" s="36"/>
      <c r="G36" s="36"/>
      <c r="H36" s="36"/>
      <c r="I36" s="36"/>
      <c r="J36" s="36"/>
      <c r="K36" s="249" t="s">
        <v>118</v>
      </c>
      <c r="L36" s="249"/>
      <c r="M36" s="261"/>
      <c r="N36" s="80">
        <f>ROUND(SUM(N30:N35),4)</f>
        <v>0</v>
      </c>
      <c r="O36" s="5"/>
    </row>
    <row r="37" spans="1:15" s="3" customFormat="1" ht="5.0999999999999996" customHeight="1" x14ac:dyDescent="0.2">
      <c r="A37" s="25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5"/>
    </row>
    <row r="38" spans="1:15" s="3" customFormat="1" ht="5.0999999999999996" customHeight="1" x14ac:dyDescent="0.2">
      <c r="A38" s="282" t="s">
        <v>123</v>
      </c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  <c r="O38" s="5"/>
    </row>
    <row r="39" spans="1:15" s="3" customFormat="1" ht="21.75" customHeight="1" x14ac:dyDescent="0.2">
      <c r="A39" s="283"/>
      <c r="B39" s="287" t="s">
        <v>301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9"/>
      <c r="O39" s="5"/>
    </row>
    <row r="40" spans="1:15" s="3" customFormat="1" ht="11.25" customHeight="1" x14ac:dyDescent="0.2">
      <c r="A40" s="283"/>
      <c r="B40" s="12"/>
      <c r="C40" s="7"/>
      <c r="D40" s="6"/>
      <c r="E40" s="6"/>
      <c r="F40" s="7"/>
      <c r="G40" s="7"/>
      <c r="H40" s="7"/>
      <c r="I40" s="7"/>
      <c r="J40" s="7"/>
      <c r="K40" s="7"/>
      <c r="L40" s="6"/>
      <c r="M40" s="6"/>
      <c r="N40" s="42"/>
      <c r="O40" s="4"/>
    </row>
    <row r="41" spans="1:15" s="3" customFormat="1" ht="11.25" customHeight="1" x14ac:dyDescent="0.2">
      <c r="A41" s="283"/>
      <c r="B41" s="43"/>
      <c r="C41" s="44"/>
      <c r="D41" s="44"/>
      <c r="E41" s="44"/>
      <c r="F41" s="8" t="s">
        <v>82</v>
      </c>
      <c r="G41" s="8" t="s">
        <v>83</v>
      </c>
      <c r="H41" s="8" t="s">
        <v>84</v>
      </c>
      <c r="I41" s="44"/>
      <c r="J41" s="290" t="s">
        <v>121</v>
      </c>
      <c r="K41" s="290"/>
      <c r="L41" s="8" t="s">
        <v>119</v>
      </c>
      <c r="M41" s="274" t="s">
        <v>120</v>
      </c>
      <c r="N41" s="274"/>
    </row>
    <row r="42" spans="1:15" s="3" customFormat="1" ht="11.25" customHeight="1" x14ac:dyDescent="0.2">
      <c r="A42" s="283"/>
      <c r="B42" s="43"/>
      <c r="C42" s="272" t="s">
        <v>85</v>
      </c>
      <c r="D42" s="272"/>
      <c r="E42" s="272"/>
      <c r="F42" s="38"/>
      <c r="G42" s="38"/>
      <c r="H42" s="38"/>
      <c r="I42" s="44"/>
      <c r="J42" s="273"/>
      <c r="K42" s="273"/>
      <c r="L42" s="74"/>
      <c r="M42" s="275" t="str">
        <f>IF(J42=0,"",ROUND((J42/L42),4))</f>
        <v/>
      </c>
      <c r="N42" s="276"/>
    </row>
    <row r="43" spans="1:15" s="3" customFormat="1" ht="11.25" customHeight="1" x14ac:dyDescent="0.2">
      <c r="A43" s="283"/>
      <c r="B43" s="43"/>
      <c r="C43" s="272" t="s">
        <v>122</v>
      </c>
      <c r="D43" s="272"/>
      <c r="E43" s="272"/>
      <c r="F43" s="38"/>
      <c r="G43" s="38"/>
      <c r="H43" s="38"/>
      <c r="I43" s="44"/>
      <c r="J43" s="44"/>
      <c r="K43" s="44"/>
      <c r="L43" s="44"/>
      <c r="M43" s="44"/>
      <c r="N43" s="45"/>
    </row>
    <row r="44" spans="1:15" s="3" customFormat="1" ht="5.0999999999999996" customHeight="1" x14ac:dyDescent="0.2">
      <c r="A44" s="284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8"/>
    </row>
    <row r="45" spans="1:15" s="3" customFormat="1" ht="5.0999999999999996" customHeight="1" x14ac:dyDescent="0.2">
      <c r="A45" s="49"/>
      <c r="B45" s="50"/>
      <c r="C45" s="50"/>
      <c r="D45" s="50"/>
      <c r="E45" s="50"/>
      <c r="F45" s="50"/>
      <c r="G45" s="50"/>
      <c r="H45" s="50"/>
      <c r="I45" s="51"/>
      <c r="J45" s="49"/>
      <c r="K45" s="50"/>
      <c r="L45" s="50"/>
      <c r="M45" s="50"/>
      <c r="N45" s="51"/>
    </row>
    <row r="46" spans="1:15" s="3" customFormat="1" ht="11.25" customHeight="1" x14ac:dyDescent="0.2">
      <c r="A46" s="43"/>
      <c r="B46" s="62" t="s">
        <v>86</v>
      </c>
      <c r="C46" s="44"/>
      <c r="D46" s="280" t="s">
        <v>127</v>
      </c>
      <c r="E46" s="280"/>
      <c r="F46" s="280"/>
      <c r="G46" s="338" t="e">
        <f>IF(N18=0,"",ROUND((N18),4))</f>
        <v>#VALUE!</v>
      </c>
      <c r="H46" s="290"/>
      <c r="I46" s="45"/>
      <c r="J46" s="63" t="s">
        <v>87</v>
      </c>
      <c r="K46" s="44"/>
      <c r="L46" s="44"/>
      <c r="M46" s="44"/>
      <c r="N46" s="45"/>
    </row>
    <row r="47" spans="1:15" s="3" customFormat="1" ht="11.25" customHeight="1" x14ac:dyDescent="0.2">
      <c r="A47" s="43"/>
      <c r="B47" s="44"/>
      <c r="C47" s="44"/>
      <c r="D47" s="280" t="s">
        <v>109</v>
      </c>
      <c r="E47" s="280"/>
      <c r="F47" s="280"/>
      <c r="G47" s="338" t="str">
        <f>IF(N25=0,"",ROUND((N25),4))</f>
        <v/>
      </c>
      <c r="H47" s="290"/>
      <c r="I47" s="45"/>
      <c r="J47" s="43"/>
      <c r="K47" s="7" t="s">
        <v>88</v>
      </c>
      <c r="L47" s="346"/>
      <c r="M47" s="346"/>
      <c r="N47" s="29"/>
    </row>
    <row r="48" spans="1:15" s="3" customFormat="1" ht="11.25" customHeight="1" x14ac:dyDescent="0.2">
      <c r="A48" s="43"/>
      <c r="B48" s="44"/>
      <c r="C48" s="44"/>
      <c r="D48" s="280" t="s">
        <v>118</v>
      </c>
      <c r="E48" s="280"/>
      <c r="F48" s="280"/>
      <c r="G48" s="338" t="str">
        <f>IF(N36=0,"",ROUND((N36),4))</f>
        <v/>
      </c>
      <c r="H48" s="290"/>
      <c r="I48" s="45"/>
      <c r="J48" s="43"/>
      <c r="K48" s="7" t="s">
        <v>89</v>
      </c>
      <c r="L48" s="347"/>
      <c r="M48" s="347"/>
      <c r="N48" s="29"/>
    </row>
    <row r="49" spans="1:14" s="3" customFormat="1" ht="11.25" customHeight="1" x14ac:dyDescent="0.2">
      <c r="A49" s="43"/>
      <c r="B49" s="44"/>
      <c r="C49" s="44"/>
      <c r="D49" s="280" t="s">
        <v>124</v>
      </c>
      <c r="E49" s="280"/>
      <c r="F49" s="280"/>
      <c r="G49" s="338" t="e">
        <f>ROUND(SUM(G46:H48),4)</f>
        <v>#VALUE!</v>
      </c>
      <c r="H49" s="290"/>
      <c r="I49" s="45"/>
      <c r="J49" s="43"/>
      <c r="K49" s="82" t="s">
        <v>128</v>
      </c>
      <c r="L49" s="347">
        <f>ROUND(SUM(L47:M48),4)</f>
        <v>0</v>
      </c>
      <c r="M49" s="347"/>
      <c r="N49" s="64"/>
    </row>
    <row r="50" spans="1:14" s="3" customFormat="1" ht="11.25" customHeight="1" x14ac:dyDescent="0.2">
      <c r="A50" s="43"/>
      <c r="B50" s="44"/>
      <c r="C50" s="44"/>
      <c r="D50" s="272" t="s">
        <v>125</v>
      </c>
      <c r="E50" s="272"/>
      <c r="F50" s="81"/>
      <c r="G50" s="273" t="e">
        <f>ROUND(G49*F50,4)</f>
        <v>#VALUE!</v>
      </c>
      <c r="H50" s="273"/>
      <c r="I50" s="45"/>
      <c r="J50" s="43"/>
      <c r="K50" s="7" t="s">
        <v>63</v>
      </c>
      <c r="L50" s="20"/>
      <c r="M50" s="6" t="s">
        <v>91</v>
      </c>
      <c r="N50" s="45"/>
    </row>
    <row r="51" spans="1:14" s="3" customFormat="1" ht="11.25" customHeight="1" x14ac:dyDescent="0.2">
      <c r="A51" s="43"/>
      <c r="B51" s="44"/>
      <c r="C51" s="44"/>
      <c r="D51" s="272" t="s">
        <v>126</v>
      </c>
      <c r="E51" s="272"/>
      <c r="F51" s="81"/>
      <c r="G51" s="273" t="e">
        <f>ROUND(G49*F51,4)</f>
        <v>#VALUE!</v>
      </c>
      <c r="H51" s="273"/>
      <c r="I51" s="45"/>
      <c r="J51" s="43" t="s">
        <v>129</v>
      </c>
      <c r="K51" s="44"/>
      <c r="L51" s="44"/>
      <c r="M51" s="44"/>
      <c r="N51" s="45"/>
    </row>
    <row r="52" spans="1:14" s="3" customFormat="1" ht="11.25" customHeight="1" x14ac:dyDescent="0.2">
      <c r="A52" s="43"/>
      <c r="B52" s="44"/>
      <c r="C52" s="44"/>
      <c r="D52" s="280" t="s">
        <v>90</v>
      </c>
      <c r="E52" s="280"/>
      <c r="F52" s="280"/>
      <c r="G52" s="338" t="e">
        <f>ROUND(SUM(G49:H51),4)</f>
        <v>#VALUE!</v>
      </c>
      <c r="H52" s="290"/>
      <c r="I52" s="45"/>
      <c r="J52" s="43" t="s">
        <v>302</v>
      </c>
      <c r="K52" s="44"/>
      <c r="L52" s="44"/>
      <c r="M52" s="44"/>
      <c r="N52" s="45"/>
    </row>
    <row r="53" spans="1:14" s="3" customFormat="1" ht="5.0999999999999996" customHeight="1" x14ac:dyDescent="0.2">
      <c r="A53" s="46"/>
      <c r="B53" s="47"/>
      <c r="C53" s="47"/>
      <c r="D53" s="47"/>
      <c r="E53" s="47"/>
      <c r="F53" s="47"/>
      <c r="G53" s="47"/>
      <c r="H53" s="47"/>
      <c r="I53" s="48"/>
      <c r="J53" s="43"/>
      <c r="K53" s="44"/>
      <c r="L53" s="44"/>
      <c r="M53" s="44"/>
      <c r="N53" s="45"/>
    </row>
    <row r="54" spans="1:14" s="3" customFormat="1" ht="5.0999999999999996" customHeight="1" x14ac:dyDescent="0.2">
      <c r="A54" s="49"/>
      <c r="B54" s="50"/>
      <c r="C54" s="50"/>
      <c r="D54" s="50"/>
      <c r="E54" s="50"/>
      <c r="F54" s="50"/>
      <c r="G54" s="50"/>
      <c r="H54" s="50"/>
      <c r="I54" s="51"/>
      <c r="J54" s="43"/>
      <c r="K54" s="44"/>
      <c r="L54" s="44"/>
      <c r="M54" s="44"/>
      <c r="N54" s="45"/>
    </row>
    <row r="55" spans="1:14" s="3" customFormat="1" ht="11.25" customHeight="1" x14ac:dyDescent="0.2">
      <c r="A55" s="43"/>
      <c r="B55" s="62" t="s">
        <v>133</v>
      </c>
      <c r="C55" s="6"/>
      <c r="D55" s="65"/>
      <c r="E55" s="44"/>
      <c r="F55" s="44"/>
      <c r="G55" s="44"/>
      <c r="H55" s="44"/>
      <c r="I55" s="45"/>
      <c r="J55" s="291" t="s">
        <v>132</v>
      </c>
      <c r="K55" s="292"/>
      <c r="L55" s="292"/>
      <c r="M55" s="292"/>
      <c r="N55" s="293"/>
    </row>
    <row r="56" spans="1:14" s="3" customFormat="1" ht="11.25" customHeight="1" x14ac:dyDescent="0.2">
      <c r="A56" s="291"/>
      <c r="B56" s="340"/>
      <c r="C56" s="340"/>
      <c r="D56" s="340"/>
      <c r="E56" s="340"/>
      <c r="F56" s="340"/>
      <c r="G56" s="340"/>
      <c r="H56" s="340"/>
      <c r="I56" s="341"/>
      <c r="J56" s="291"/>
      <c r="K56" s="292"/>
      <c r="L56" s="292"/>
      <c r="M56" s="292"/>
      <c r="N56" s="293"/>
    </row>
    <row r="57" spans="1:14" s="3" customFormat="1" ht="11.25" customHeight="1" x14ac:dyDescent="0.2">
      <c r="A57" s="342"/>
      <c r="B57" s="340"/>
      <c r="C57" s="340"/>
      <c r="D57" s="340"/>
      <c r="E57" s="340"/>
      <c r="F57" s="340"/>
      <c r="G57" s="340"/>
      <c r="H57" s="340"/>
      <c r="I57" s="341"/>
      <c r="J57" s="291"/>
      <c r="K57" s="292"/>
      <c r="L57" s="292"/>
      <c r="M57" s="292"/>
      <c r="N57" s="293"/>
    </row>
    <row r="58" spans="1:14" s="3" customFormat="1" ht="11.25" customHeight="1" x14ac:dyDescent="0.2">
      <c r="A58" s="342"/>
      <c r="B58" s="340"/>
      <c r="C58" s="340"/>
      <c r="D58" s="340"/>
      <c r="E58" s="340"/>
      <c r="F58" s="340"/>
      <c r="G58" s="340"/>
      <c r="H58" s="340"/>
      <c r="I58" s="341"/>
      <c r="J58" s="291"/>
      <c r="K58" s="292"/>
      <c r="L58" s="292"/>
      <c r="M58" s="292"/>
      <c r="N58" s="293"/>
    </row>
    <row r="59" spans="1:14" s="3" customFormat="1" ht="11.25" customHeight="1" x14ac:dyDescent="0.2">
      <c r="A59" s="342"/>
      <c r="B59" s="340"/>
      <c r="C59" s="340"/>
      <c r="D59" s="340"/>
      <c r="E59" s="340"/>
      <c r="F59" s="340"/>
      <c r="G59" s="340"/>
      <c r="H59" s="340"/>
      <c r="I59" s="341"/>
      <c r="J59" s="291"/>
      <c r="K59" s="292"/>
      <c r="L59" s="292"/>
      <c r="M59" s="292"/>
      <c r="N59" s="293"/>
    </row>
    <row r="60" spans="1:14" s="3" customFormat="1" ht="5.0999999999999996" customHeight="1" x14ac:dyDescent="0.2">
      <c r="A60" s="343"/>
      <c r="B60" s="344"/>
      <c r="C60" s="344"/>
      <c r="D60" s="344"/>
      <c r="E60" s="344"/>
      <c r="F60" s="344"/>
      <c r="G60" s="344"/>
      <c r="H60" s="344"/>
      <c r="I60" s="345"/>
      <c r="J60" s="46"/>
      <c r="K60" s="47"/>
      <c r="L60" s="47"/>
      <c r="M60" s="47"/>
      <c r="N60" s="48"/>
    </row>
    <row r="61" spans="1:14" s="3" customFormat="1" ht="11.25" customHeight="1" x14ac:dyDescent="0.2">
      <c r="A61" s="3" t="s">
        <v>303</v>
      </c>
    </row>
    <row r="62" spans="1:14" s="3" customFormat="1" ht="11.25" customHeight="1" x14ac:dyDescent="0.2">
      <c r="B62" s="3" t="s">
        <v>94</v>
      </c>
    </row>
    <row r="63" spans="1:14" s="3" customFormat="1" ht="11.25" customHeight="1" x14ac:dyDescent="0.2"/>
    <row r="64" spans="1:14" s="3" customFormat="1" ht="11.25" customHeight="1" x14ac:dyDescent="0.2">
      <c r="D64" s="244" t="s">
        <v>130</v>
      </c>
      <c r="E64" s="244"/>
      <c r="F64" s="281"/>
      <c r="G64" s="281"/>
      <c r="H64" s="281"/>
      <c r="I64" s="244" t="s">
        <v>92</v>
      </c>
      <c r="J64" s="244"/>
      <c r="K64" s="339"/>
      <c r="L64" s="281"/>
      <c r="M64" s="281"/>
    </row>
    <row r="65" spans="4:13" s="3" customFormat="1" ht="11.25" customHeight="1" x14ac:dyDescent="0.2">
      <c r="I65" s="37"/>
      <c r="J65" s="37"/>
      <c r="K65" s="6"/>
      <c r="L65" s="6"/>
      <c r="M65" s="6"/>
    </row>
    <row r="66" spans="4:13" s="3" customFormat="1" ht="11.25" customHeight="1" x14ac:dyDescent="0.2">
      <c r="D66" s="244" t="s">
        <v>66</v>
      </c>
      <c r="E66" s="244"/>
      <c r="F66" s="281"/>
      <c r="G66" s="281"/>
      <c r="H66" s="281"/>
      <c r="I66" s="244" t="s">
        <v>93</v>
      </c>
      <c r="J66" s="244"/>
      <c r="K66" s="339"/>
      <c r="L66" s="339"/>
      <c r="M66" s="339"/>
    </row>
    <row r="67" spans="4:13" s="3" customFormat="1" ht="11.25" customHeight="1" x14ac:dyDescent="0.2"/>
    <row r="68" spans="4:13" s="3" customFormat="1" ht="11.25" hidden="1" customHeight="1" x14ac:dyDescent="0.2"/>
    <row r="69" spans="4:13" s="3" customFormat="1" ht="11.25" customHeight="1" x14ac:dyDescent="0.2"/>
    <row r="70" spans="4:13" s="3" customFormat="1" ht="11.25" customHeight="1" x14ac:dyDescent="0.2"/>
  </sheetData>
  <mergeCells count="89">
    <mergeCell ref="C14:D14"/>
    <mergeCell ref="F13:I13"/>
    <mergeCell ref="D9:G9"/>
    <mergeCell ref="D5:G5"/>
    <mergeCell ref="D6:G6"/>
    <mergeCell ref="D8:G8"/>
    <mergeCell ref="I5:K5"/>
    <mergeCell ref="I6:K6"/>
    <mergeCell ref="I7:K7"/>
    <mergeCell ref="I8:K8"/>
    <mergeCell ref="A4:N4"/>
    <mergeCell ref="C17:D17"/>
    <mergeCell ref="K18:M18"/>
    <mergeCell ref="A12:A19"/>
    <mergeCell ref="L5:N5"/>
    <mergeCell ref="L6:N6"/>
    <mergeCell ref="L7:N7"/>
    <mergeCell ref="L8:N8"/>
    <mergeCell ref="L9:N9"/>
    <mergeCell ref="A8:C8"/>
    <mergeCell ref="A9:C9"/>
    <mergeCell ref="J22:K22"/>
    <mergeCell ref="D7:G7"/>
    <mergeCell ref="A5:C5"/>
    <mergeCell ref="A6:C6"/>
    <mergeCell ref="A7:C7"/>
    <mergeCell ref="I9:K9"/>
    <mergeCell ref="H21:I21"/>
    <mergeCell ref="J21:K21"/>
    <mergeCell ref="C15:D15"/>
    <mergeCell ref="C16:D16"/>
    <mergeCell ref="L24:M24"/>
    <mergeCell ref="H22:I22"/>
    <mergeCell ref="A20:A26"/>
    <mergeCell ref="F28:H28"/>
    <mergeCell ref="I28:K28"/>
    <mergeCell ref="A27:A37"/>
    <mergeCell ref="K36:M36"/>
    <mergeCell ref="C21:D21"/>
    <mergeCell ref="C22:D22"/>
    <mergeCell ref="M42:N42"/>
    <mergeCell ref="L21:M21"/>
    <mergeCell ref="K25:M25"/>
    <mergeCell ref="C24:D24"/>
    <mergeCell ref="E21:G21"/>
    <mergeCell ref="E22:G22"/>
    <mergeCell ref="E23:G23"/>
    <mergeCell ref="L22:M22"/>
    <mergeCell ref="L23:M23"/>
    <mergeCell ref="A38:A44"/>
    <mergeCell ref="L47:M47"/>
    <mergeCell ref="L48:M48"/>
    <mergeCell ref="L49:M49"/>
    <mergeCell ref="D46:F46"/>
    <mergeCell ref="D47:F47"/>
    <mergeCell ref="D48:F48"/>
    <mergeCell ref="B39:N39"/>
    <mergeCell ref="J41:K41"/>
    <mergeCell ref="M41:N41"/>
    <mergeCell ref="D66:E66"/>
    <mergeCell ref="J55:N59"/>
    <mergeCell ref="K64:M64"/>
    <mergeCell ref="I64:J64"/>
    <mergeCell ref="I66:J66"/>
    <mergeCell ref="F64:H64"/>
    <mergeCell ref="F66:H66"/>
    <mergeCell ref="A56:I60"/>
    <mergeCell ref="K66:M66"/>
    <mergeCell ref="D64:E64"/>
    <mergeCell ref="G52:H52"/>
    <mergeCell ref="D52:F52"/>
    <mergeCell ref="G46:H46"/>
    <mergeCell ref="G47:H47"/>
    <mergeCell ref="G48:H48"/>
    <mergeCell ref="D49:F49"/>
    <mergeCell ref="D51:E51"/>
    <mergeCell ref="G50:H50"/>
    <mergeCell ref="G51:H51"/>
    <mergeCell ref="G49:H49"/>
    <mergeCell ref="D50:E50"/>
    <mergeCell ref="H23:I23"/>
    <mergeCell ref="H24:I24"/>
    <mergeCell ref="J23:K23"/>
    <mergeCell ref="J24:K24"/>
    <mergeCell ref="C43:E43"/>
    <mergeCell ref="J42:K42"/>
    <mergeCell ref="E24:G24"/>
    <mergeCell ref="C42:E42"/>
    <mergeCell ref="C23:D23"/>
  </mergeCells>
  <phoneticPr fontId="2" type="noConversion"/>
  <printOptions horizontalCentered="1"/>
  <pageMargins left="0.5" right="0.5" top="0.5" bottom="0.5" header="0" footer="0.25"/>
  <pageSetup scale="98" orientation="portrait" r:id="rId1"/>
  <headerFooter alignWithMargins="0">
    <oddFooter>&amp;L&amp;"-,Regular"&amp;8Rev: 01
Rev. Date: 25.AUG.2016&amp;C&amp;"-,Bold"&amp;8&amp;K0070C0SUPPLIER REQUIREMENTS MANUAL &amp;"-,Regular"&amp;K000000
&amp;KFF0000Uncontrolled if Printed&amp;R&amp;"-,Regular"&amp;8II-01-F01
Page 3 of 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58</xdr:row>
                    <xdr:rowOff>123825</xdr:rowOff>
                  </from>
                  <to>
                    <xdr:col>1</xdr:col>
                    <xdr:colOff>85725</xdr:colOff>
                    <xdr:row>60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view="pageLayout" topLeftCell="A35" zoomScaleNormal="100" zoomScaleSheetLayoutView="80" workbookViewId="0">
      <selection activeCell="K46" sqref="K46"/>
    </sheetView>
  </sheetViews>
  <sheetFormatPr defaultColWidth="8" defaultRowHeight="15" x14ac:dyDescent="0.2"/>
  <cols>
    <col min="1" max="4" width="8" style="104" customWidth="1"/>
    <col min="5" max="5" width="9.375" style="104" customWidth="1"/>
    <col min="6" max="16384" width="8" style="104"/>
  </cols>
  <sheetData>
    <row r="1" spans="1:11" x14ac:dyDescent="0.2">
      <c r="D1" s="105" t="s">
        <v>296</v>
      </c>
      <c r="E1" s="105"/>
      <c r="F1" s="105"/>
      <c r="G1" s="105"/>
      <c r="H1" s="241"/>
      <c r="I1" s="241"/>
      <c r="J1" s="67" t="s">
        <v>307</v>
      </c>
      <c r="K1" s="67"/>
    </row>
    <row r="2" spans="1:11" ht="15.75" customHeight="1" x14ac:dyDescent="0.2">
      <c r="H2" s="67"/>
      <c r="I2" s="67"/>
      <c r="J2" s="69" t="s">
        <v>300</v>
      </c>
      <c r="K2" s="67"/>
    </row>
    <row r="3" spans="1:11" x14ac:dyDescent="0.2">
      <c r="J3" s="106"/>
    </row>
    <row r="4" spans="1:11" x14ac:dyDescent="0.2">
      <c r="J4" s="106"/>
    </row>
    <row r="6" spans="1:11" ht="20.25" x14ac:dyDescent="0.3">
      <c r="A6" s="371" t="s">
        <v>183</v>
      </c>
      <c r="B6" s="371"/>
      <c r="C6" s="371"/>
      <c r="D6" s="371"/>
      <c r="E6" s="371"/>
      <c r="F6" s="371"/>
      <c r="G6" s="371"/>
      <c r="H6" s="371"/>
      <c r="I6" s="371"/>
      <c r="J6" s="371"/>
    </row>
    <row r="8" spans="1:11" x14ac:dyDescent="0.2">
      <c r="A8" s="357" t="s">
        <v>184</v>
      </c>
      <c r="B8" s="357"/>
      <c r="C8" s="373"/>
      <c r="D8" s="373"/>
      <c r="E8" s="357" t="s">
        <v>60</v>
      </c>
      <c r="F8" s="357"/>
      <c r="G8" s="370"/>
      <c r="H8" s="370"/>
      <c r="I8" s="372" t="s">
        <v>185</v>
      </c>
      <c r="J8" s="372"/>
    </row>
    <row r="9" spans="1:11" x14ac:dyDescent="0.2">
      <c r="A9" s="357" t="s">
        <v>61</v>
      </c>
      <c r="B9" s="357"/>
      <c r="C9" s="363"/>
      <c r="D9" s="363"/>
      <c r="E9" s="357" t="s">
        <v>186</v>
      </c>
      <c r="F9" s="357"/>
      <c r="G9" s="363"/>
      <c r="H9" s="363"/>
      <c r="I9" s="107"/>
      <c r="J9" s="107" t="s">
        <v>187</v>
      </c>
    </row>
    <row r="10" spans="1:11" x14ac:dyDescent="0.2">
      <c r="A10" s="357" t="s">
        <v>62</v>
      </c>
      <c r="B10" s="357"/>
      <c r="C10" s="363"/>
      <c r="D10" s="363"/>
      <c r="E10" s="357" t="s">
        <v>63</v>
      </c>
      <c r="F10" s="357"/>
      <c r="G10" s="363"/>
      <c r="H10" s="363"/>
      <c r="I10" s="107"/>
      <c r="J10" s="107" t="s">
        <v>188</v>
      </c>
    </row>
    <row r="11" spans="1:11" x14ac:dyDescent="0.2">
      <c r="A11" s="357" t="s">
        <v>64</v>
      </c>
      <c r="B11" s="357"/>
      <c r="C11" s="363"/>
      <c r="D11" s="363"/>
      <c r="E11" s="369" t="s">
        <v>65</v>
      </c>
      <c r="F11" s="369"/>
      <c r="G11" s="363"/>
      <c r="H11" s="363"/>
      <c r="I11" s="107"/>
      <c r="J11" s="107" t="s">
        <v>189</v>
      </c>
    </row>
    <row r="12" spans="1:11" x14ac:dyDescent="0.2">
      <c r="I12" s="107"/>
      <c r="J12" s="107" t="s">
        <v>190</v>
      </c>
    </row>
    <row r="14" spans="1:11" x14ac:dyDescent="0.2">
      <c r="A14" s="104" t="s">
        <v>191</v>
      </c>
      <c r="F14" s="104" t="s">
        <v>192</v>
      </c>
    </row>
    <row r="15" spans="1:11" x14ac:dyDescent="0.2">
      <c r="A15" s="361" t="s">
        <v>193</v>
      </c>
      <c r="B15" s="361"/>
      <c r="C15" s="370"/>
      <c r="D15" s="370"/>
      <c r="F15" s="361" t="s">
        <v>194</v>
      </c>
      <c r="G15" s="361"/>
      <c r="H15" s="370"/>
      <c r="I15" s="370"/>
    </row>
    <row r="16" spans="1:11" x14ac:dyDescent="0.2">
      <c r="A16" s="361" t="s">
        <v>195</v>
      </c>
      <c r="B16" s="361"/>
      <c r="C16" s="363"/>
      <c r="D16" s="363"/>
      <c r="F16" s="361" t="s">
        <v>196</v>
      </c>
      <c r="G16" s="361"/>
      <c r="H16" s="363"/>
      <c r="I16" s="363"/>
    </row>
    <row r="17" spans="1:12" x14ac:dyDescent="0.2">
      <c r="A17" s="361" t="s">
        <v>197</v>
      </c>
      <c r="B17" s="361"/>
      <c r="C17" s="363"/>
      <c r="D17" s="363"/>
      <c r="F17" s="361" t="s">
        <v>198</v>
      </c>
      <c r="G17" s="361"/>
      <c r="H17" s="363"/>
      <c r="I17" s="363"/>
    </row>
    <row r="18" spans="1:12" x14ac:dyDescent="0.2">
      <c r="A18" s="361" t="s">
        <v>199</v>
      </c>
      <c r="B18" s="361"/>
      <c r="C18" s="363"/>
      <c r="D18" s="363"/>
      <c r="F18" s="361" t="s">
        <v>200</v>
      </c>
      <c r="G18" s="361"/>
      <c r="H18" s="363"/>
      <c r="I18" s="363"/>
      <c r="J18" s="109" t="s">
        <v>201</v>
      </c>
    </row>
    <row r="19" spans="1:12" x14ac:dyDescent="0.2">
      <c r="A19" s="361" t="s">
        <v>200</v>
      </c>
      <c r="B19" s="361"/>
      <c r="C19" s="363"/>
      <c r="D19" s="363"/>
      <c r="E19" s="109" t="s">
        <v>201</v>
      </c>
      <c r="F19" s="361" t="s">
        <v>202</v>
      </c>
      <c r="G19" s="361"/>
      <c r="H19" s="363"/>
      <c r="I19" s="363"/>
    </row>
    <row r="20" spans="1:12" x14ac:dyDescent="0.2">
      <c r="A20" s="361" t="s">
        <v>203</v>
      </c>
      <c r="B20" s="361"/>
      <c r="C20" s="363"/>
      <c r="D20" s="363"/>
      <c r="F20" s="361" t="s">
        <v>204</v>
      </c>
      <c r="G20" s="361"/>
      <c r="H20" s="363"/>
      <c r="I20" s="363"/>
      <c r="L20" s="111"/>
    </row>
    <row r="21" spans="1:12" x14ac:dyDescent="0.2">
      <c r="A21" s="368" t="s">
        <v>205</v>
      </c>
      <c r="B21" s="368"/>
      <c r="C21" s="368"/>
      <c r="D21" s="368"/>
      <c r="E21" s="368"/>
      <c r="F21" s="368"/>
      <c r="G21" s="368"/>
      <c r="H21" s="368"/>
      <c r="I21" s="368"/>
      <c r="J21" s="368"/>
    </row>
    <row r="23" spans="1:12" x14ac:dyDescent="0.2">
      <c r="A23" s="350" t="s">
        <v>206</v>
      </c>
      <c r="B23" s="350"/>
      <c r="C23" s="350" t="s">
        <v>207</v>
      </c>
      <c r="D23" s="350"/>
      <c r="E23" s="350" t="s">
        <v>208</v>
      </c>
      <c r="F23" s="350"/>
      <c r="H23" s="369" t="s">
        <v>209</v>
      </c>
      <c r="I23" s="369"/>
      <c r="J23" s="369"/>
    </row>
    <row r="24" spans="1:12" x14ac:dyDescent="0.2">
      <c r="A24" s="365" t="s">
        <v>210</v>
      </c>
      <c r="B24" s="365"/>
      <c r="C24" s="352"/>
      <c r="D24" s="352"/>
      <c r="E24" s="364">
        <f>C24/50</f>
        <v>0</v>
      </c>
      <c r="F24" s="364"/>
      <c r="H24" s="360" t="s">
        <v>211</v>
      </c>
      <c r="I24" s="360"/>
      <c r="J24" s="360"/>
    </row>
    <row r="25" spans="1:12" x14ac:dyDescent="0.2">
      <c r="A25" s="365" t="s">
        <v>212</v>
      </c>
      <c r="B25" s="365"/>
      <c r="C25" s="352"/>
      <c r="D25" s="352"/>
      <c r="E25" s="364">
        <f t="shared" ref="E25:E31" si="0">C25/50</f>
        <v>0</v>
      </c>
      <c r="F25" s="364"/>
      <c r="H25" s="108">
        <v>1</v>
      </c>
      <c r="I25" s="351"/>
      <c r="J25" s="351"/>
    </row>
    <row r="26" spans="1:12" x14ac:dyDescent="0.2">
      <c r="A26" s="365" t="s">
        <v>213</v>
      </c>
      <c r="B26" s="365"/>
      <c r="C26" s="352"/>
      <c r="D26" s="352"/>
      <c r="E26" s="364">
        <f t="shared" si="0"/>
        <v>0</v>
      </c>
      <c r="F26" s="364"/>
      <c r="H26" s="108">
        <v>2</v>
      </c>
      <c r="I26" s="351"/>
      <c r="J26" s="351"/>
    </row>
    <row r="27" spans="1:12" x14ac:dyDescent="0.2">
      <c r="A27" s="365" t="s">
        <v>214</v>
      </c>
      <c r="B27" s="365"/>
      <c r="C27" s="352"/>
      <c r="D27" s="352"/>
      <c r="E27" s="364">
        <f t="shared" si="0"/>
        <v>0</v>
      </c>
      <c r="F27" s="364"/>
      <c r="H27" s="108">
        <v>3</v>
      </c>
      <c r="I27" s="351"/>
      <c r="J27" s="351"/>
    </row>
    <row r="28" spans="1:12" x14ac:dyDescent="0.2">
      <c r="A28" s="365" t="s">
        <v>215</v>
      </c>
      <c r="B28" s="365"/>
      <c r="C28" s="352"/>
      <c r="D28" s="352"/>
      <c r="E28" s="364">
        <f t="shared" si="0"/>
        <v>0</v>
      </c>
      <c r="F28" s="364"/>
      <c r="H28" s="108">
        <v>4</v>
      </c>
      <c r="I28" s="351"/>
      <c r="J28" s="351"/>
    </row>
    <row r="29" spans="1:12" x14ac:dyDescent="0.2">
      <c r="A29" s="365" t="s">
        <v>216</v>
      </c>
      <c r="B29" s="365"/>
      <c r="C29" s="352"/>
      <c r="D29" s="352"/>
      <c r="E29" s="364">
        <f t="shared" si="0"/>
        <v>0</v>
      </c>
      <c r="F29" s="364"/>
      <c r="H29" s="108">
        <v>5</v>
      </c>
      <c r="I29" s="351"/>
      <c r="J29" s="351"/>
    </row>
    <row r="30" spans="1:12" x14ac:dyDescent="0.2">
      <c r="A30" s="365" t="s">
        <v>217</v>
      </c>
      <c r="B30" s="365"/>
      <c r="C30" s="352"/>
      <c r="D30" s="352"/>
      <c r="E30" s="364">
        <f t="shared" si="0"/>
        <v>0</v>
      </c>
      <c r="F30" s="364"/>
      <c r="H30" s="108">
        <v>6</v>
      </c>
      <c r="I30" s="351"/>
      <c r="J30" s="351"/>
    </row>
    <row r="31" spans="1:12" x14ac:dyDescent="0.2">
      <c r="A31" s="365" t="s">
        <v>218</v>
      </c>
      <c r="B31" s="365"/>
      <c r="C31" s="352"/>
      <c r="D31" s="352"/>
      <c r="E31" s="364">
        <f t="shared" si="0"/>
        <v>0</v>
      </c>
      <c r="F31" s="364"/>
      <c r="H31" s="108">
        <v>7</v>
      </c>
      <c r="I31" s="351"/>
      <c r="J31" s="351"/>
    </row>
    <row r="32" spans="1:12" x14ac:dyDescent="0.2">
      <c r="A32" s="353" t="s">
        <v>219</v>
      </c>
      <c r="B32" s="354"/>
      <c r="C32" s="352"/>
      <c r="D32" s="352"/>
      <c r="E32" s="356"/>
      <c r="F32" s="356"/>
      <c r="H32" s="108">
        <v>8</v>
      </c>
      <c r="I32" s="351"/>
      <c r="J32" s="351"/>
    </row>
    <row r="33" spans="1:10" x14ac:dyDescent="0.2">
      <c r="A33" s="366"/>
      <c r="B33" s="367"/>
      <c r="C33" s="352"/>
      <c r="D33" s="352"/>
      <c r="E33" s="356"/>
      <c r="F33" s="356"/>
      <c r="H33" s="108">
        <v>9</v>
      </c>
      <c r="I33" s="351"/>
      <c r="J33" s="351"/>
    </row>
    <row r="34" spans="1:10" x14ac:dyDescent="0.2">
      <c r="A34" s="350"/>
      <c r="B34" s="350"/>
      <c r="C34" s="352"/>
      <c r="D34" s="352"/>
      <c r="E34" s="356"/>
      <c r="F34" s="356"/>
      <c r="H34" s="108">
        <v>10</v>
      </c>
      <c r="I34" s="351"/>
      <c r="J34" s="351"/>
    </row>
    <row r="35" spans="1:10" x14ac:dyDescent="0.2">
      <c r="A35" s="350"/>
      <c r="B35" s="350"/>
      <c r="C35" s="352"/>
      <c r="D35" s="352"/>
      <c r="E35" s="356"/>
      <c r="F35" s="356"/>
      <c r="H35" s="108">
        <v>11</v>
      </c>
      <c r="I35" s="351"/>
      <c r="J35" s="351"/>
    </row>
    <row r="36" spans="1:10" x14ac:dyDescent="0.2">
      <c r="A36" s="353" t="s">
        <v>220</v>
      </c>
      <c r="B36" s="354"/>
      <c r="C36" s="352"/>
      <c r="D36" s="352"/>
      <c r="E36" s="356"/>
      <c r="F36" s="356"/>
      <c r="H36" s="108">
        <v>12</v>
      </c>
      <c r="I36" s="351"/>
      <c r="J36" s="351"/>
    </row>
    <row r="37" spans="1:10" x14ac:dyDescent="0.2">
      <c r="A37" s="350"/>
      <c r="B37" s="350"/>
      <c r="C37" s="352"/>
      <c r="D37" s="352"/>
      <c r="E37" s="356"/>
      <c r="F37" s="356"/>
      <c r="H37" s="108">
        <v>13</v>
      </c>
      <c r="I37" s="351"/>
      <c r="J37" s="351"/>
    </row>
    <row r="38" spans="1:10" x14ac:dyDescent="0.2">
      <c r="A38" s="350"/>
      <c r="B38" s="350"/>
      <c r="C38" s="352"/>
      <c r="D38" s="352"/>
      <c r="E38" s="356"/>
      <c r="F38" s="356"/>
      <c r="H38" s="108">
        <v>14</v>
      </c>
      <c r="I38" s="351"/>
      <c r="J38" s="351"/>
    </row>
    <row r="39" spans="1:10" x14ac:dyDescent="0.2">
      <c r="A39" s="350"/>
      <c r="B39" s="350"/>
      <c r="C39" s="352"/>
      <c r="D39" s="352"/>
      <c r="E39" s="356"/>
      <c r="F39" s="356"/>
      <c r="H39" s="108">
        <v>15</v>
      </c>
      <c r="I39" s="351"/>
      <c r="J39" s="351"/>
    </row>
    <row r="40" spans="1:10" ht="15.75" x14ac:dyDescent="0.25">
      <c r="A40" s="355" t="s">
        <v>221</v>
      </c>
      <c r="B40" s="355"/>
      <c r="C40" s="352">
        <f>SUM(C24:D39)</f>
        <v>0</v>
      </c>
      <c r="D40" s="352"/>
      <c r="E40" s="356"/>
      <c r="F40" s="356"/>
      <c r="H40" s="108">
        <v>16</v>
      </c>
      <c r="I40" s="363"/>
      <c r="J40" s="363"/>
    </row>
    <row r="41" spans="1:10" x14ac:dyDescent="0.2">
      <c r="A41" s="360" t="s">
        <v>222</v>
      </c>
      <c r="B41" s="360"/>
      <c r="C41" s="360"/>
      <c r="D41" s="360"/>
      <c r="E41" s="360"/>
      <c r="F41" s="360"/>
      <c r="G41" s="361" t="s">
        <v>223</v>
      </c>
      <c r="H41" s="361"/>
      <c r="I41" s="361"/>
      <c r="J41" s="361"/>
    </row>
    <row r="42" spans="1:10" x14ac:dyDescent="0.2">
      <c r="F42" s="110"/>
    </row>
    <row r="43" spans="1:10" x14ac:dyDescent="0.2">
      <c r="A43" s="104" t="s">
        <v>224</v>
      </c>
      <c r="B43" s="359" t="s">
        <v>225</v>
      </c>
      <c r="C43" s="359"/>
      <c r="D43" s="359"/>
      <c r="E43" s="359"/>
      <c r="F43" s="359"/>
      <c r="G43" s="359"/>
      <c r="H43" s="359"/>
      <c r="I43" s="359"/>
      <c r="J43" s="359"/>
    </row>
    <row r="44" spans="1:10" x14ac:dyDescent="0.2">
      <c r="B44" s="358" t="s">
        <v>226</v>
      </c>
      <c r="C44" s="358"/>
      <c r="D44" s="358"/>
      <c r="E44" s="358"/>
      <c r="F44" s="358"/>
      <c r="G44" s="358"/>
      <c r="H44" s="358"/>
      <c r="I44" s="358"/>
      <c r="J44" s="358"/>
    </row>
    <row r="45" spans="1:10" x14ac:dyDescent="0.2">
      <c r="B45" s="358"/>
      <c r="C45" s="358"/>
      <c r="D45" s="358"/>
      <c r="E45" s="358"/>
      <c r="F45" s="358"/>
      <c r="G45" s="358"/>
      <c r="H45" s="358"/>
      <c r="I45" s="358"/>
      <c r="J45" s="358"/>
    </row>
    <row r="47" spans="1:10" x14ac:dyDescent="0.2">
      <c r="A47" s="357" t="s">
        <v>66</v>
      </c>
      <c r="B47" s="357"/>
      <c r="C47" s="362"/>
      <c r="D47" s="362"/>
      <c r="E47" s="362"/>
      <c r="F47" s="357" t="s">
        <v>227</v>
      </c>
      <c r="G47" s="357"/>
      <c r="H47" s="362"/>
      <c r="I47" s="362"/>
    </row>
  </sheetData>
  <mergeCells count="123">
    <mergeCell ref="G8:H8"/>
    <mergeCell ref="G9:H9"/>
    <mergeCell ref="G10:H10"/>
    <mergeCell ref="G11:H11"/>
    <mergeCell ref="A6:J6"/>
    <mergeCell ref="I8:J8"/>
    <mergeCell ref="A8:B8"/>
    <mergeCell ref="A9:B9"/>
    <mergeCell ref="E8:F8"/>
    <mergeCell ref="C8:D8"/>
    <mergeCell ref="E9:F9"/>
    <mergeCell ref="E11:F11"/>
    <mergeCell ref="A10:B10"/>
    <mergeCell ref="A11:B11"/>
    <mergeCell ref="E10:F10"/>
    <mergeCell ref="F15:G15"/>
    <mergeCell ref="C10:D10"/>
    <mergeCell ref="C11:D11"/>
    <mergeCell ref="C9:D9"/>
    <mergeCell ref="A20:B20"/>
    <mergeCell ref="C15:D15"/>
    <mergeCell ref="C16:D16"/>
    <mergeCell ref="C17:D17"/>
    <mergeCell ref="C18:D18"/>
    <mergeCell ref="C19:D19"/>
    <mergeCell ref="C20:D20"/>
    <mergeCell ref="A15:B15"/>
    <mergeCell ref="A16:B16"/>
    <mergeCell ref="A17:B17"/>
    <mergeCell ref="H15:I15"/>
    <mergeCell ref="F16:G16"/>
    <mergeCell ref="H16:I16"/>
    <mergeCell ref="F17:G17"/>
    <mergeCell ref="H17:I17"/>
    <mergeCell ref="A19:B19"/>
    <mergeCell ref="A18:B18"/>
    <mergeCell ref="F18:G18"/>
    <mergeCell ref="C24:D24"/>
    <mergeCell ref="C25:D25"/>
    <mergeCell ref="E24:F24"/>
    <mergeCell ref="E25:F25"/>
    <mergeCell ref="H18:I18"/>
    <mergeCell ref="F19:G19"/>
    <mergeCell ref="H19:I19"/>
    <mergeCell ref="F20:G20"/>
    <mergeCell ref="H20:I20"/>
    <mergeCell ref="H23:J23"/>
    <mergeCell ref="A26:B26"/>
    <mergeCell ref="A27:B27"/>
    <mergeCell ref="A28:B28"/>
    <mergeCell ref="A29:B29"/>
    <mergeCell ref="A21:J21"/>
    <mergeCell ref="A23:B23"/>
    <mergeCell ref="A24:B24"/>
    <mergeCell ref="A25:B25"/>
    <mergeCell ref="C23:D23"/>
    <mergeCell ref="E23:F23"/>
    <mergeCell ref="C26:D26"/>
    <mergeCell ref="C27:D27"/>
    <mergeCell ref="C28:D28"/>
    <mergeCell ref="C29:D29"/>
    <mergeCell ref="A34:B34"/>
    <mergeCell ref="A35:B35"/>
    <mergeCell ref="A30:B30"/>
    <mergeCell ref="A31:B31"/>
    <mergeCell ref="A32:B32"/>
    <mergeCell ref="A33:B33"/>
    <mergeCell ref="E26:F26"/>
    <mergeCell ref="E27:F27"/>
    <mergeCell ref="E28:F28"/>
    <mergeCell ref="E29:F29"/>
    <mergeCell ref="C34:D34"/>
    <mergeCell ref="C35:D35"/>
    <mergeCell ref="C30:D30"/>
    <mergeCell ref="C31:D31"/>
    <mergeCell ref="C32:D32"/>
    <mergeCell ref="C33:D33"/>
    <mergeCell ref="H24:J24"/>
    <mergeCell ref="I25:J25"/>
    <mergeCell ref="I26:J26"/>
    <mergeCell ref="E34:F34"/>
    <mergeCell ref="E35:F35"/>
    <mergeCell ref="E30:F30"/>
    <mergeCell ref="E31:F31"/>
    <mergeCell ref="E32:F32"/>
    <mergeCell ref="E33:F33"/>
    <mergeCell ref="I31:J31"/>
    <mergeCell ref="I32:J32"/>
    <mergeCell ref="I33:J33"/>
    <mergeCell ref="I34:J34"/>
    <mergeCell ref="I27:J27"/>
    <mergeCell ref="I28:J28"/>
    <mergeCell ref="I29:J29"/>
    <mergeCell ref="I30:J30"/>
    <mergeCell ref="I35:J35"/>
    <mergeCell ref="H47:I47"/>
    <mergeCell ref="F47:G47"/>
    <mergeCell ref="C47:E47"/>
    <mergeCell ref="C38:D38"/>
    <mergeCell ref="E38:F38"/>
    <mergeCell ref="I40:J40"/>
    <mergeCell ref="E36:F36"/>
    <mergeCell ref="E37:F37"/>
    <mergeCell ref="C36:D36"/>
    <mergeCell ref="A40:B40"/>
    <mergeCell ref="C40:D40"/>
    <mergeCell ref="E40:F40"/>
    <mergeCell ref="C39:D39"/>
    <mergeCell ref="E39:F39"/>
    <mergeCell ref="A47:B47"/>
    <mergeCell ref="B44:J45"/>
    <mergeCell ref="B43:J43"/>
    <mergeCell ref="A41:F41"/>
    <mergeCell ref="G41:J41"/>
    <mergeCell ref="A38:B38"/>
    <mergeCell ref="A39:B39"/>
    <mergeCell ref="I36:J36"/>
    <mergeCell ref="I37:J37"/>
    <mergeCell ref="I38:J38"/>
    <mergeCell ref="I39:J39"/>
    <mergeCell ref="C37:D37"/>
    <mergeCell ref="A36:B36"/>
    <mergeCell ref="A37:B37"/>
  </mergeCells>
  <phoneticPr fontId="11" type="noConversion"/>
  <printOptions horizontalCentered="1"/>
  <pageMargins left="0.5" right="0.5" top="0.5" bottom="0.5" header="0" footer="0.25"/>
  <pageSetup scale="92" orientation="portrait" r:id="rId1"/>
  <headerFooter alignWithMargins="0">
    <oddFooter>&amp;L&amp;"-,Regular"&amp;8Rev: 01
Rev. Date: 25.AUG.2016&amp;C&amp;"-,Bold"&amp;8&amp;K0070C0SUPPLIER REQUIREMENTS MANUAL &amp;"-,Regular"&amp;K000000
&amp;KFF0000Uncontrolled if Printed&amp;R&amp;"-,Regular"&amp;8II-01-F01
Page 4 of 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209550</xdr:colOff>
                    <xdr:row>7</xdr:row>
                    <xdr:rowOff>180975</xdr:rowOff>
                  </from>
                  <to>
                    <xdr:col>8</xdr:col>
                    <xdr:colOff>514350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8</xdr:col>
                    <xdr:colOff>209550</xdr:colOff>
                    <xdr:row>8</xdr:row>
                    <xdr:rowOff>180975</xdr:rowOff>
                  </from>
                  <to>
                    <xdr:col>8</xdr:col>
                    <xdr:colOff>514350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180975</xdr:rowOff>
                  </from>
                  <to>
                    <xdr:col>8</xdr:col>
                    <xdr:colOff>514350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8</xdr:col>
                    <xdr:colOff>209550</xdr:colOff>
                    <xdr:row>10</xdr:row>
                    <xdr:rowOff>171450</xdr:rowOff>
                  </from>
                  <to>
                    <xdr:col>8</xdr:col>
                    <xdr:colOff>514350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view="pageLayout" topLeftCell="A76" zoomScaleNormal="75" workbookViewId="0">
      <selection activeCell="F70" sqref="F70"/>
    </sheetView>
  </sheetViews>
  <sheetFormatPr defaultRowHeight="15.75" x14ac:dyDescent="0.25"/>
  <cols>
    <col min="1" max="1" width="12.375" customWidth="1"/>
  </cols>
  <sheetData>
    <row r="2" spans="1:15" x14ac:dyDescent="0.25">
      <c r="D2" s="199" t="s">
        <v>0</v>
      </c>
    </row>
    <row r="3" spans="1:15" x14ac:dyDescent="0.25">
      <c r="D3" s="199"/>
    </row>
    <row r="4" spans="1:15" x14ac:dyDescent="0.25">
      <c r="A4" s="200"/>
      <c r="B4" s="200"/>
      <c r="C4" s="200"/>
      <c r="D4" s="200"/>
      <c r="E4" s="200"/>
      <c r="F4" s="200"/>
      <c r="G4" s="200"/>
      <c r="H4" s="200"/>
      <c r="I4" s="200"/>
      <c r="J4" s="201"/>
      <c r="K4" s="202"/>
      <c r="L4" s="202"/>
      <c r="M4" s="202"/>
    </row>
    <row r="5" spans="1:15" x14ac:dyDescent="0.25">
      <c r="A5" s="203" t="s">
        <v>1</v>
      </c>
      <c r="B5" s="204" t="s">
        <v>59</v>
      </c>
      <c r="C5" s="204"/>
      <c r="D5" s="204"/>
      <c r="E5" s="204"/>
      <c r="F5" s="205"/>
      <c r="G5" s="205"/>
      <c r="H5" s="205"/>
      <c r="I5" s="206"/>
      <c r="J5" s="203" t="s">
        <v>304</v>
      </c>
      <c r="K5" s="204"/>
      <c r="L5" s="204"/>
      <c r="M5" s="204"/>
      <c r="N5" s="207"/>
      <c r="O5" s="207"/>
    </row>
    <row r="6" spans="1:15" ht="33" customHeight="1" x14ac:dyDescent="0.25">
      <c r="A6" s="242" t="s">
        <v>61</v>
      </c>
      <c r="B6" s="208" t="s">
        <v>59</v>
      </c>
      <c r="C6" s="208"/>
      <c r="D6" s="208"/>
      <c r="E6" s="208"/>
      <c r="I6" s="206"/>
      <c r="J6" s="203" t="s">
        <v>313</v>
      </c>
      <c r="K6" s="208"/>
      <c r="L6" s="208"/>
      <c r="M6" s="208"/>
      <c r="N6" s="209"/>
      <c r="O6" s="209"/>
    </row>
    <row r="7" spans="1:15" x14ac:dyDescent="0.25">
      <c r="A7" s="205"/>
      <c r="B7" s="205"/>
      <c r="C7" s="205"/>
      <c r="D7" s="205"/>
      <c r="E7" s="205"/>
      <c r="F7" s="205"/>
      <c r="G7" s="205"/>
      <c r="H7" s="205"/>
      <c r="I7" s="205"/>
      <c r="J7" s="210"/>
      <c r="K7" s="202"/>
      <c r="L7" s="202"/>
      <c r="M7" s="202"/>
    </row>
    <row r="8" spans="1:15" x14ac:dyDescent="0.25">
      <c r="A8" s="243" t="s">
        <v>314</v>
      </c>
      <c r="B8" s="375" t="s">
        <v>2</v>
      </c>
      <c r="C8" s="375"/>
      <c r="D8" s="207"/>
      <c r="E8" s="211" t="s">
        <v>59</v>
      </c>
      <c r="F8" s="375" t="s">
        <v>3</v>
      </c>
      <c r="G8" s="375"/>
      <c r="H8" s="207"/>
      <c r="I8" s="207"/>
    </row>
    <row r="9" spans="1:15" x14ac:dyDescent="0.25">
      <c r="A9" s="205"/>
      <c r="B9" s="205"/>
      <c r="C9" s="212"/>
      <c r="D9" s="213"/>
      <c r="E9" s="214"/>
      <c r="F9" s="205"/>
      <c r="G9" s="215"/>
      <c r="H9" s="205"/>
      <c r="I9" s="205"/>
      <c r="J9" s="202"/>
      <c r="K9" s="202"/>
      <c r="L9" s="202"/>
      <c r="M9" s="202"/>
    </row>
    <row r="10" spans="1:15" x14ac:dyDescent="0.25">
      <c r="A10" s="205"/>
      <c r="B10" s="205"/>
      <c r="C10" s="212"/>
      <c r="D10" s="213"/>
      <c r="E10" s="214"/>
      <c r="F10" s="205"/>
      <c r="G10" s="215"/>
      <c r="H10" s="205"/>
      <c r="I10" s="205"/>
      <c r="J10" s="202"/>
      <c r="K10" s="202"/>
      <c r="L10" s="202"/>
      <c r="M10" s="202"/>
    </row>
    <row r="11" spans="1:15" x14ac:dyDescent="0.25">
      <c r="A11" s="216" t="s">
        <v>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8"/>
      <c r="O11" s="218"/>
    </row>
    <row r="12" spans="1:15" x14ac:dyDescent="0.25">
      <c r="A12" s="219" t="s">
        <v>5</v>
      </c>
      <c r="B12" s="210" t="s">
        <v>6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20"/>
      <c r="O12" s="220"/>
    </row>
    <row r="13" spans="1:15" x14ac:dyDescent="0.25">
      <c r="A13" s="221"/>
      <c r="B13" s="222" t="s">
        <v>7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3"/>
      <c r="O13" s="223"/>
    </row>
    <row r="14" spans="1:15" x14ac:dyDescent="0.25">
      <c r="A14" s="221"/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3"/>
      <c r="O14" s="223"/>
    </row>
    <row r="15" spans="1:15" x14ac:dyDescent="0.25">
      <c r="A15" s="219" t="s">
        <v>5</v>
      </c>
      <c r="B15" s="201" t="s">
        <v>8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0"/>
      <c r="O15" s="200"/>
    </row>
    <row r="16" spans="1:15" x14ac:dyDescent="0.25">
      <c r="A16" s="219" t="s">
        <v>59</v>
      </c>
      <c r="B16" s="201" t="s">
        <v>9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0"/>
      <c r="O16" s="200"/>
    </row>
    <row r="17" spans="1:15" x14ac:dyDescent="0.25">
      <c r="A17" s="219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0"/>
      <c r="O17" s="200"/>
    </row>
    <row r="18" spans="1:15" x14ac:dyDescent="0.25">
      <c r="A18" s="219" t="s">
        <v>5</v>
      </c>
      <c r="B18" s="201" t="s">
        <v>10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0"/>
      <c r="O18" s="200"/>
    </row>
    <row r="19" spans="1:15" x14ac:dyDescent="0.25">
      <c r="A19" s="219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0"/>
      <c r="O19" s="200"/>
    </row>
    <row r="20" spans="1:15" x14ac:dyDescent="0.25">
      <c r="A20" s="219" t="s">
        <v>5</v>
      </c>
      <c r="B20" s="201" t="s">
        <v>295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0"/>
      <c r="O20" s="200"/>
    </row>
    <row r="21" spans="1:15" x14ac:dyDescent="0.25">
      <c r="A21" s="219"/>
      <c r="B21" s="201" t="s">
        <v>11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0"/>
      <c r="O21" s="200"/>
    </row>
    <row r="22" spans="1:15" x14ac:dyDescent="0.25">
      <c r="A22" s="219"/>
      <c r="B22" s="201" t="s">
        <v>12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0"/>
      <c r="O22" s="200"/>
    </row>
    <row r="23" spans="1:15" x14ac:dyDescent="0.25">
      <c r="A23" s="219"/>
      <c r="B23" s="201" t="s">
        <v>13</v>
      </c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0"/>
      <c r="O23" s="200"/>
    </row>
    <row r="24" spans="1:15" x14ac:dyDescent="0.25">
      <c r="A24" s="219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0"/>
      <c r="O24" s="200"/>
    </row>
    <row r="25" spans="1:15" x14ac:dyDescent="0.25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</row>
    <row r="26" spans="1:15" x14ac:dyDescent="0.25">
      <c r="A26" s="224" t="s">
        <v>14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</row>
    <row r="27" spans="1:15" x14ac:dyDescent="0.25">
      <c r="A27" s="200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</row>
    <row r="28" spans="1:15" x14ac:dyDescent="0.25">
      <c r="A28" s="200"/>
      <c r="B28" s="226" t="s">
        <v>15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</row>
    <row r="29" spans="1:15" x14ac:dyDescent="0.25">
      <c r="A29" s="227" t="s">
        <v>16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28"/>
      <c r="N29" s="200"/>
      <c r="O29" s="200"/>
    </row>
    <row r="30" spans="1:15" x14ac:dyDescent="0.25">
      <c r="A30" s="229" t="s">
        <v>17</v>
      </c>
      <c r="B30" s="200" t="s">
        <v>18</v>
      </c>
      <c r="C30" s="200"/>
      <c r="D30" s="200" t="s">
        <v>19</v>
      </c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</row>
    <row r="31" spans="1:15" x14ac:dyDescent="0.25">
      <c r="A31" s="229" t="s">
        <v>17</v>
      </c>
      <c r="B31" s="200" t="s">
        <v>18</v>
      </c>
      <c r="C31" s="200"/>
      <c r="D31" s="376" t="s">
        <v>20</v>
      </c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</row>
    <row r="32" spans="1:15" x14ac:dyDescent="0.25">
      <c r="A32" s="229" t="s">
        <v>17</v>
      </c>
      <c r="B32" s="200" t="s">
        <v>21</v>
      </c>
      <c r="C32" s="200"/>
      <c r="D32" s="230" t="s">
        <v>22</v>
      </c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</row>
    <row r="33" spans="1:15" x14ac:dyDescent="0.25">
      <c r="A33" s="229" t="s">
        <v>17</v>
      </c>
      <c r="B33" s="200" t="s">
        <v>23</v>
      </c>
      <c r="C33" s="200"/>
      <c r="D33" s="200" t="s">
        <v>24</v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</row>
    <row r="34" spans="1:15" x14ac:dyDescent="0.25">
      <c r="A34" s="200"/>
      <c r="B34" s="200"/>
      <c r="C34" s="200"/>
      <c r="D34" s="200" t="s">
        <v>25</v>
      </c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</row>
    <row r="35" spans="1:15" x14ac:dyDescent="0.25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</row>
    <row r="36" spans="1:15" x14ac:dyDescent="0.25">
      <c r="A36" s="231" t="s">
        <v>5</v>
      </c>
      <c r="B36" s="200" t="s">
        <v>26</v>
      </c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</row>
    <row r="37" spans="1:15" x14ac:dyDescent="0.25">
      <c r="A37" s="231" t="s">
        <v>5</v>
      </c>
      <c r="B37" s="200" t="s">
        <v>27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</row>
    <row r="38" spans="1:15" x14ac:dyDescent="0.25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1:15" x14ac:dyDescent="0.25">
      <c r="A39" s="232" t="s">
        <v>28</v>
      </c>
      <c r="B39" s="200"/>
      <c r="C39" s="374"/>
      <c r="D39" s="374"/>
      <c r="E39" s="374"/>
      <c r="F39" s="374"/>
      <c r="G39" s="374"/>
      <c r="H39" s="374"/>
      <c r="I39" s="374"/>
      <c r="J39" s="374"/>
      <c r="K39" s="233" t="s">
        <v>227</v>
      </c>
      <c r="L39" s="234">
        <f ca="1">TODAY()</f>
        <v>44384</v>
      </c>
      <c r="M39" s="235"/>
      <c r="N39" s="236"/>
      <c r="O39" s="236"/>
    </row>
    <row r="40" spans="1:15" x14ac:dyDescent="0.25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1:15" x14ac:dyDescent="0.25">
      <c r="A41" s="374"/>
      <c r="B41" s="374"/>
      <c r="C41" s="374"/>
      <c r="D41" s="374"/>
      <c r="E41" s="374"/>
      <c r="F41" s="200"/>
      <c r="G41" s="374"/>
      <c r="H41" s="374"/>
      <c r="I41" s="374"/>
      <c r="J41" s="374"/>
      <c r="K41" s="200"/>
      <c r="L41" s="374"/>
      <c r="M41" s="374"/>
      <c r="N41" s="374"/>
      <c r="O41" s="374"/>
    </row>
    <row r="42" spans="1:15" x14ac:dyDescent="0.25">
      <c r="A42" s="232" t="s">
        <v>29</v>
      </c>
      <c r="B42" s="200"/>
      <c r="C42" s="200"/>
      <c r="D42" s="200"/>
      <c r="E42" s="200"/>
      <c r="F42" s="200"/>
      <c r="G42" s="232" t="s">
        <v>30</v>
      </c>
      <c r="H42" s="200"/>
      <c r="I42" s="200"/>
      <c r="J42" s="200"/>
      <c r="K42" s="200"/>
      <c r="L42" s="232" t="s">
        <v>31</v>
      </c>
      <c r="M42" s="200"/>
      <c r="N42" s="200"/>
      <c r="O42" s="200"/>
    </row>
    <row r="43" spans="1:15" x14ac:dyDescent="0.25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</row>
    <row r="44" spans="1:15" x14ac:dyDescent="0.25">
      <c r="A44" s="224" t="s">
        <v>32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</row>
    <row r="45" spans="1:15" x14ac:dyDescent="0.25">
      <c r="A45" s="227" t="s">
        <v>16</v>
      </c>
      <c r="C45" s="226" t="s">
        <v>33</v>
      </c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</row>
    <row r="46" spans="1:15" x14ac:dyDescent="0.25">
      <c r="A46" s="237" t="s">
        <v>34</v>
      </c>
      <c r="B46" s="237" t="s">
        <v>35</v>
      </c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</row>
    <row r="47" spans="1:15" x14ac:dyDescent="0.25">
      <c r="A47" s="238" t="s">
        <v>36</v>
      </c>
      <c r="B47" s="238" t="s">
        <v>36</v>
      </c>
      <c r="C47" s="200" t="s">
        <v>37</v>
      </c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</row>
    <row r="48" spans="1:15" x14ac:dyDescent="0.25">
      <c r="A48" s="200"/>
      <c r="B48" s="200"/>
      <c r="C48" s="200" t="s">
        <v>38</v>
      </c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</row>
    <row r="49" spans="1:15" x14ac:dyDescent="0.25">
      <c r="A49" s="200"/>
      <c r="B49" s="200"/>
      <c r="C49" s="200" t="s">
        <v>39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</row>
    <row r="50" spans="1:15" x14ac:dyDescent="0.25">
      <c r="A50" s="200"/>
      <c r="B50" s="200"/>
      <c r="C50" s="200" t="s">
        <v>40</v>
      </c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</row>
    <row r="51" spans="1:15" x14ac:dyDescent="0.25">
      <c r="A51" s="200"/>
      <c r="B51" s="200"/>
      <c r="C51" s="200" t="s">
        <v>41</v>
      </c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1:15" x14ac:dyDescent="0.25">
      <c r="A52" s="200"/>
      <c r="B52" s="200"/>
      <c r="C52" s="200" t="s">
        <v>42</v>
      </c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</row>
    <row r="53" spans="1:15" x14ac:dyDescent="0.2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</row>
    <row r="54" spans="1:15" x14ac:dyDescent="0.25">
      <c r="A54" s="238" t="s">
        <v>36</v>
      </c>
      <c r="B54" s="238" t="s">
        <v>36</v>
      </c>
      <c r="C54" s="200" t="s">
        <v>43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</row>
    <row r="55" spans="1:15" x14ac:dyDescent="0.25">
      <c r="A55" s="200"/>
      <c r="B55" s="200"/>
      <c r="C55" s="200" t="s">
        <v>44</v>
      </c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15" x14ac:dyDescent="0.25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</row>
    <row r="57" spans="1:15" x14ac:dyDescent="0.25">
      <c r="A57" s="238" t="s">
        <v>36</v>
      </c>
      <c r="B57" s="238" t="s">
        <v>36</v>
      </c>
      <c r="C57" s="200" t="s">
        <v>315</v>
      </c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</row>
    <row r="58" spans="1:15" x14ac:dyDescent="0.25">
      <c r="A58" s="200"/>
      <c r="B58" s="200"/>
      <c r="C58" s="200" t="s">
        <v>45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</row>
    <row r="59" spans="1:15" x14ac:dyDescent="0.25">
      <c r="A59" s="200"/>
      <c r="B59" s="200"/>
      <c r="C59" s="200" t="s">
        <v>46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</row>
    <row r="60" spans="1:15" x14ac:dyDescent="0.25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</row>
    <row r="61" spans="1:15" x14ac:dyDescent="0.25">
      <c r="A61" s="238" t="s">
        <v>36</v>
      </c>
      <c r="B61" s="238" t="s">
        <v>36</v>
      </c>
      <c r="C61" s="200" t="s">
        <v>47</v>
      </c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</row>
    <row r="62" spans="1:15" x14ac:dyDescent="0.25">
      <c r="A62" s="200"/>
      <c r="B62" s="200"/>
      <c r="C62" s="200" t="s">
        <v>48</v>
      </c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</row>
    <row r="63" spans="1:15" x14ac:dyDescent="0.25">
      <c r="A63" s="200"/>
      <c r="B63" s="200"/>
      <c r="C63" s="200" t="s">
        <v>49</v>
      </c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</row>
    <row r="64" spans="1:15" x14ac:dyDescent="0.25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</row>
    <row r="65" spans="1:15" x14ac:dyDescent="0.25">
      <c r="A65" s="238" t="s">
        <v>36</v>
      </c>
      <c r="B65" s="238" t="s">
        <v>36</v>
      </c>
      <c r="C65" s="200" t="s">
        <v>50</v>
      </c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</row>
    <row r="66" spans="1:15" x14ac:dyDescent="0.25">
      <c r="A66" s="200"/>
      <c r="B66" s="200"/>
      <c r="C66" s="200" t="s">
        <v>51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</row>
    <row r="67" spans="1:15" x14ac:dyDescent="0.25">
      <c r="A67" s="200"/>
      <c r="B67" s="200"/>
      <c r="C67" s="200" t="s">
        <v>52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</row>
    <row r="68" spans="1:15" x14ac:dyDescent="0.25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</row>
    <row r="69" spans="1:15" x14ac:dyDescent="0.25">
      <c r="A69" s="200"/>
      <c r="B69" s="200"/>
      <c r="C69" s="226" t="s">
        <v>53</v>
      </c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</row>
    <row r="70" spans="1:15" x14ac:dyDescent="0.25">
      <c r="A70" s="200"/>
      <c r="B70" s="200"/>
      <c r="C70" s="239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</row>
    <row r="71" spans="1:15" x14ac:dyDescent="0.25">
      <c r="A71" s="238" t="s">
        <v>36</v>
      </c>
      <c r="B71" s="238" t="s">
        <v>36</v>
      </c>
      <c r="C71" s="200" t="s">
        <v>54</v>
      </c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</row>
    <row r="72" spans="1:15" x14ac:dyDescent="0.25">
      <c r="A72" s="238" t="s">
        <v>36</v>
      </c>
      <c r="B72" s="238" t="s">
        <v>36</v>
      </c>
      <c r="C72" s="200" t="s">
        <v>55</v>
      </c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</row>
    <row r="73" spans="1:15" x14ac:dyDescent="0.25">
      <c r="A73" s="238" t="s">
        <v>36</v>
      </c>
      <c r="B73" s="238" t="s">
        <v>36</v>
      </c>
      <c r="C73" s="200" t="s">
        <v>56</v>
      </c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</row>
  </sheetData>
  <mergeCells count="7">
    <mergeCell ref="A41:E41"/>
    <mergeCell ref="G41:J41"/>
    <mergeCell ref="L41:O41"/>
    <mergeCell ref="B8:C8"/>
    <mergeCell ref="F8:G8"/>
    <mergeCell ref="C39:J39"/>
    <mergeCell ref="D31:O31"/>
  </mergeCells>
  <phoneticPr fontId="7" type="noConversion"/>
  <pageMargins left="0.5" right="0.5" top="0.5" bottom="0.5" header="0" footer="0.25"/>
  <pageSetup scale="54" orientation="portrait" r:id="rId1"/>
  <headerFooter alignWithMargins="0">
    <oddFooter>&amp;L&amp;"-,Regular"&amp;8Rev: 01
Rev. Date: 25.AUG.2016&amp;C&amp;"-,Bold"&amp;8&amp;K0070C0SUPPLIER REQUIREMENTS MANUAL &amp;"-,Regular"&amp;K000000
&amp;KFF0000Uncontrolled if Printed&amp;R&amp;"-,Regular"&amp;8II-01-F01
Page 5 of 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"/>
  <sheetViews>
    <sheetView view="pageLayout" zoomScaleNormal="100" workbookViewId="0">
      <selection activeCell="E19" sqref="E19"/>
    </sheetView>
  </sheetViews>
  <sheetFormatPr defaultRowHeight="15.75" x14ac:dyDescent="0.25"/>
  <sheetData>
    <row r="3" spans="1:13" x14ac:dyDescent="0.25">
      <c r="A3" s="377" t="s">
        <v>312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3" ht="33.75" customHeight="1" x14ac:dyDescent="0.25">
      <c r="A4" s="377"/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</row>
  </sheetData>
  <mergeCells count="1">
    <mergeCell ref="A3:M4"/>
  </mergeCells>
  <phoneticPr fontId="39"/>
  <pageMargins left="0.5" right="0.5" top="0.5" bottom="0.5" header="0" footer="0.25"/>
  <pageSetup scale="76" orientation="portrait" verticalDpi="0" r:id="rId1"/>
  <headerFooter alignWithMargins="0">
    <oddFooter>&amp;L&amp;"-,Regular"&amp;8Rev: 01
Rev. Date: 25.AUG.2016&amp;C&amp;"-,Bold"&amp;8&amp;K0070C0SUPPLIER REQUIREMENTS MANUAL &amp;"-,Regular"&amp;K000000
&amp;KFF0000Uncontrolled if Printed&amp;R&amp;"-,Regular"&amp;8II-01-F01
Page 6 of 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II-01-F01 REQUEST FOR QUOTE FORM</DisplayName>
    <Section xmlns="5d46d21d-c02c-49c7-ad73-65bfe19d189c">II. BUSINESS PREPARATION</Section>
    <DocType xmlns="5d46d21d-c02c-49c7-ad73-65bfe19d189c">Form</DocType>
  </documentManagement>
</p:properties>
</file>

<file path=customXml/itemProps1.xml><?xml version="1.0" encoding="utf-8"?>
<ds:datastoreItem xmlns:ds="http://schemas.openxmlformats.org/officeDocument/2006/customXml" ds:itemID="{3BD837A3-AEC8-4A0B-BB22-B9FFEEFDB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89d10-6b0d-4e09-a8fe-c4735720ee84"/>
    <ds:schemaRef ds:uri="5d46d21d-c02c-49c7-ad73-65bfe19d18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F68A8-6C27-4F4B-BC06-4E5AA5AD0C1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6345EE1-5DD8-4CE3-9F74-AD80C0A8CE0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8FB20F0-6389-4D93-A25C-4C5A4618A57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942FD49-B041-40E4-926F-9F2D814DAF68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52f89d10-6b0d-4e09-a8fe-c4735720ee84"/>
    <ds:schemaRef ds:uri="http://schemas.microsoft.com/office/infopath/2007/PartnerControls"/>
    <ds:schemaRef ds:uri="5d46d21d-c02c-49c7-ad73-65bfe19d189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Instructions</vt:lpstr>
      <vt:lpstr>Quote Summary</vt:lpstr>
      <vt:lpstr>Quote$</vt:lpstr>
      <vt:lpstr>Tool$</vt:lpstr>
      <vt:lpstr>Feasibility Sign-Off</vt:lpstr>
      <vt:lpstr>Terms $ Conditions</vt:lpstr>
      <vt:lpstr>'Feasibility Sign-Off'!Print_Area</vt:lpstr>
      <vt:lpstr>Instructions!Print_Area</vt:lpstr>
      <vt:lpstr>'Quote$'!Print_Area</vt:lpstr>
    </vt:vector>
  </TitlesOfParts>
  <Company>Aisin USA Mfg.,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II-01-F01</dc:title>
  <dc:creator>p3512</dc:creator>
  <cp:lastModifiedBy>Bakhit, David</cp:lastModifiedBy>
  <cp:lastPrinted>2015-05-28T15:27:10Z</cp:lastPrinted>
  <dcterms:created xsi:type="dcterms:W3CDTF">2006-01-02T17:31:06Z</dcterms:created>
  <dcterms:modified xsi:type="dcterms:W3CDTF">2021-07-07T18:21:33Z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299415746</vt:i4>
  </property>
  <property fmtid="{D5CDD505-2E9C-101B-9397-08002B2CF9AE}" pid="3" name="_EmailSubject">
    <vt:lpwstr>Sample Quotation Form</vt:lpwstr>
  </property>
  <property fmtid="{D5CDD505-2E9C-101B-9397-08002B2CF9AE}" pid="4" name="_AuthorEmail">
    <vt:lpwstr>sokamoto@aisinbrake.com</vt:lpwstr>
  </property>
  <property fmtid="{D5CDD505-2E9C-101B-9397-08002B2CF9AE}" pid="5" name="_AuthorEmailDisplayName">
    <vt:lpwstr>Seishi Okamoto</vt:lpwstr>
  </property>
  <property fmtid="{D5CDD505-2E9C-101B-9397-08002B2CF9AE}" pid="6" name="_PreviousAdHocReviewCycleID">
    <vt:i4>1254862039</vt:i4>
  </property>
  <property fmtid="{D5CDD505-2E9C-101B-9397-08002B2CF9AE}" pid="7" name="_ReviewingToolsShownOnce">
    <vt:lpwstr/>
  </property>
  <property fmtid="{D5CDD505-2E9C-101B-9397-08002B2CF9AE}" pid="8" name="_dlc_DocId">
    <vt:lpwstr>XVFDXJZASNRA-134-5</vt:lpwstr>
  </property>
  <property fmtid="{D5CDD505-2E9C-101B-9397-08002B2CF9AE}" pid="9" name="_dlc_DocIdItemGuid">
    <vt:lpwstr>80424347-cc86-4783-b0d0-a1422936f1ed</vt:lpwstr>
  </property>
  <property fmtid="{D5CDD505-2E9C-101B-9397-08002B2CF9AE}" pid="10" name="_dlc_DocIdUrl">
    <vt:lpwstr>http://myadvics/_layouts/DocIdRedir.aspx?ID=XVFDXJZASNRA-134-5, XVFDXJZASNRA-134-5</vt:lpwstr>
  </property>
  <property fmtid="{D5CDD505-2E9C-101B-9397-08002B2CF9AE}" pid="11" name="Order">
    <vt:lpwstr>500.000000000000</vt:lpwstr>
  </property>
</Properties>
</file>